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Documents\0 FCPTS\BOITE A OUTILS\BUDGET PREVISIONNEL CPTS\"/>
    </mc:Choice>
  </mc:AlternateContent>
  <xr:revisionPtr revIDLastSave="0" documentId="8_{A4AC54F8-3F67-4CCF-891F-50191465A0D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uide" sheetId="10" r:id="rId1"/>
    <sheet name="RECAP" sheetId="4" r:id="rId2"/>
    <sheet name="Bureau et CA" sheetId="2" r:id="rId3"/>
    <sheet name="Représentation" sheetId="9" r:id="rId4"/>
    <sheet name="Accès soins" sheetId="3" r:id="rId5"/>
    <sheet name="Ville-Hopital" sheetId="6" r:id="rId6"/>
    <sheet name="Prévention" sheetId="7" r:id="rId7"/>
    <sheet name="Bénévolat" sheetId="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4" l="1"/>
  <c r="J5" i="4"/>
  <c r="K5" i="4"/>
  <c r="L5" i="4"/>
  <c r="I6" i="4"/>
  <c r="J6" i="4"/>
  <c r="K6" i="4"/>
  <c r="L6" i="4"/>
  <c r="I7" i="4"/>
  <c r="J7" i="4"/>
  <c r="K7" i="4"/>
  <c r="L7" i="4"/>
  <c r="I8" i="4"/>
  <c r="J8" i="4"/>
  <c r="K8" i="4"/>
  <c r="L8" i="4"/>
  <c r="I9" i="4"/>
  <c r="J9" i="4"/>
  <c r="K9" i="4"/>
  <c r="L9" i="4"/>
  <c r="I10" i="4"/>
  <c r="J10" i="4"/>
  <c r="K10" i="4"/>
  <c r="L10" i="4"/>
  <c r="I11" i="4"/>
  <c r="J11" i="4"/>
  <c r="K11" i="4"/>
  <c r="L11" i="4"/>
  <c r="I12" i="4"/>
  <c r="J12" i="4"/>
  <c r="K12" i="4"/>
  <c r="L12" i="4"/>
  <c r="I13" i="4"/>
  <c r="J13" i="4"/>
  <c r="K13" i="4"/>
  <c r="L13" i="4"/>
  <c r="I14" i="4"/>
  <c r="J14" i="4"/>
  <c r="K14" i="4"/>
  <c r="L14" i="4"/>
  <c r="I15" i="4"/>
  <c r="J15" i="4"/>
  <c r="K15" i="4"/>
  <c r="L15" i="4"/>
  <c r="I16" i="4"/>
  <c r="J16" i="4"/>
  <c r="K16" i="4"/>
  <c r="L16" i="4"/>
  <c r="I17" i="4"/>
  <c r="J17" i="4"/>
  <c r="K17" i="4"/>
  <c r="L17" i="4"/>
  <c r="I18" i="4"/>
  <c r="J18" i="4"/>
  <c r="K18" i="4"/>
  <c r="L18" i="4"/>
  <c r="I19" i="4"/>
  <c r="J19" i="4"/>
  <c r="K19" i="4"/>
  <c r="L19" i="4"/>
  <c r="I20" i="4"/>
  <c r="J20" i="4"/>
  <c r="K20" i="4"/>
  <c r="L20" i="4"/>
  <c r="I21" i="4"/>
  <c r="J21" i="4"/>
  <c r="K21" i="4"/>
  <c r="L21" i="4"/>
  <c r="I22" i="4"/>
  <c r="J22" i="4"/>
  <c r="K22" i="4"/>
  <c r="L22" i="4"/>
  <c r="I23" i="4"/>
  <c r="J23" i="4"/>
  <c r="K23" i="4"/>
  <c r="L23" i="4"/>
  <c r="I24" i="4"/>
  <c r="J24" i="4"/>
  <c r="K24" i="4"/>
  <c r="L24" i="4"/>
  <c r="I25" i="4"/>
  <c r="J25" i="4"/>
  <c r="K25" i="4"/>
  <c r="L25" i="4"/>
  <c r="I26" i="4"/>
  <c r="J26" i="4"/>
  <c r="K26" i="4"/>
  <c r="L26" i="4"/>
  <c r="I27" i="4"/>
  <c r="J27" i="4"/>
  <c r="K27" i="4"/>
  <c r="L27" i="4"/>
  <c r="I28" i="4"/>
  <c r="J28" i="4"/>
  <c r="K28" i="4"/>
  <c r="L28" i="4"/>
  <c r="I29" i="4"/>
  <c r="J29" i="4"/>
  <c r="K29" i="4"/>
  <c r="L29" i="4"/>
  <c r="I30" i="4"/>
  <c r="J30" i="4"/>
  <c r="K30" i="4"/>
  <c r="L30" i="4"/>
  <c r="I31" i="4"/>
  <c r="J31" i="4"/>
  <c r="K31" i="4"/>
  <c r="L31" i="4"/>
  <c r="I32" i="4"/>
  <c r="J32" i="4"/>
  <c r="K32" i="4"/>
  <c r="L32" i="4"/>
  <c r="I33" i="4"/>
  <c r="J33" i="4"/>
  <c r="K33" i="4"/>
  <c r="L33" i="4"/>
  <c r="I34" i="4"/>
  <c r="J34" i="4"/>
  <c r="K34" i="4"/>
  <c r="L34" i="4"/>
  <c r="I35" i="4"/>
  <c r="J35" i="4"/>
  <c r="K35" i="4"/>
  <c r="L35" i="4"/>
  <c r="I36" i="4"/>
  <c r="J36" i="4"/>
  <c r="K36" i="4"/>
  <c r="L36" i="4"/>
  <c r="L4" i="4"/>
  <c r="K4" i="4"/>
  <c r="J4" i="4"/>
  <c r="I4" i="4"/>
  <c r="M36" i="4" l="1"/>
  <c r="M26" i="4"/>
  <c r="M32" i="4"/>
  <c r="M30" i="4"/>
  <c r="M20" i="4"/>
  <c r="M25" i="4"/>
  <c r="M22" i="4"/>
  <c r="M31" i="4"/>
  <c r="M33" i="4"/>
  <c r="M35" i="4"/>
  <c r="M19" i="4"/>
  <c r="M16" i="4"/>
  <c r="M13" i="4"/>
  <c r="M10" i="4"/>
  <c r="M28" i="4"/>
  <c r="M14" i="4"/>
  <c r="M8" i="4"/>
  <c r="M5" i="4"/>
  <c r="M34" i="4"/>
  <c r="M21" i="4"/>
  <c r="M11" i="4"/>
  <c r="M23" i="4"/>
  <c r="M24" i="4"/>
  <c r="M17" i="4"/>
  <c r="M7" i="4"/>
  <c r="M27" i="4"/>
  <c r="M18" i="4"/>
  <c r="M15" i="4"/>
  <c r="M12" i="4"/>
  <c r="M9" i="4"/>
  <c r="M6" i="4"/>
  <c r="M29" i="4"/>
  <c r="M4" i="4"/>
  <c r="N21" i="7" a="1"/>
  <c r="N21" i="7" s="1"/>
  <c r="V3" i="2" l="1"/>
  <c r="O21" i="7" a="1"/>
  <c r="O21" i="7" s="1"/>
  <c r="C3" i="3"/>
  <c r="P21" i="7" l="1" a="1"/>
  <c r="P21" i="7" s="1"/>
  <c r="Q21" i="7" a="1"/>
  <c r="Q21" i="7" s="1"/>
  <c r="C3" i="6"/>
  <c r="D3" i="9"/>
  <c r="T19" i="9" l="1" a="1"/>
  <c r="T19" i="9" s="1"/>
  <c r="T11" i="9" a="1"/>
  <c r="T11" i="9" s="1"/>
  <c r="V9" i="9" a="1"/>
  <c r="V9" i="9" s="1"/>
  <c r="V11" i="9" a="1"/>
  <c r="V11" i="9" s="1"/>
  <c r="V13" i="9" a="1"/>
  <c r="V13" i="9" s="1"/>
  <c r="V15" i="9" a="1"/>
  <c r="V15" i="9" s="1"/>
  <c r="V17" i="9" a="1"/>
  <c r="V17" i="9" s="1"/>
  <c r="V19" i="9" a="1"/>
  <c r="V19" i="9" s="1"/>
  <c r="T18" i="9" a="1"/>
  <c r="T18" i="9" s="1"/>
  <c r="T10" i="9" a="1"/>
  <c r="T10" i="9" s="1"/>
  <c r="W9" i="9" a="1"/>
  <c r="W9" i="9" s="1"/>
  <c r="W11" i="9" a="1"/>
  <c r="W11" i="9" s="1"/>
  <c r="W13" i="9" a="1"/>
  <c r="W13" i="9" s="1"/>
  <c r="W15" i="9" a="1"/>
  <c r="W15" i="9" s="1"/>
  <c r="W17" i="9" a="1"/>
  <c r="W17" i="9" s="1"/>
  <c r="W19" i="9" a="1"/>
  <c r="W19" i="9" s="1"/>
  <c r="T17" i="9" a="1"/>
  <c r="T17" i="9" s="1"/>
  <c r="T9" i="9" a="1"/>
  <c r="T9" i="9" s="1"/>
  <c r="U10" i="9" a="1"/>
  <c r="U10" i="9" s="1"/>
  <c r="U12" i="9" a="1"/>
  <c r="U12" i="9" s="1"/>
  <c r="U14" i="9" a="1"/>
  <c r="U14" i="9" s="1"/>
  <c r="U16" i="9" a="1"/>
  <c r="U16" i="9" s="1"/>
  <c r="U18" i="9" a="1"/>
  <c r="U18" i="9" s="1"/>
  <c r="U20" i="9" a="1"/>
  <c r="U20" i="9" s="1"/>
  <c r="T16" i="9" a="1"/>
  <c r="T16" i="9" s="1"/>
  <c r="W8" i="9" a="1"/>
  <c r="W8" i="9" s="1"/>
  <c r="U9" i="9" a="1"/>
  <c r="U9" i="9" s="1"/>
  <c r="U17" i="9" a="1"/>
  <c r="U17" i="9" s="1"/>
  <c r="T15" i="9" a="1"/>
  <c r="T15" i="9" s="1"/>
  <c r="V8" i="9" a="1"/>
  <c r="V8" i="9" s="1"/>
  <c r="U15" i="9" a="1"/>
  <c r="U15" i="9" s="1"/>
  <c r="T12" i="9" a="1"/>
  <c r="T12" i="9" s="1"/>
  <c r="V10" i="9" a="1"/>
  <c r="V10" i="9" s="1"/>
  <c r="V12" i="9" a="1"/>
  <c r="V12" i="9" s="1"/>
  <c r="V14" i="9" a="1"/>
  <c r="V14" i="9" s="1"/>
  <c r="V16" i="9" a="1"/>
  <c r="V16" i="9" s="1"/>
  <c r="V18" i="9" a="1"/>
  <c r="V18" i="9" s="1"/>
  <c r="V20" i="9" a="1"/>
  <c r="V20" i="9" s="1"/>
  <c r="T14" i="9" a="1"/>
  <c r="T14" i="9" s="1"/>
  <c r="U8" i="9" a="1"/>
  <c r="U8" i="9" s="1"/>
  <c r="U11" i="9" a="1"/>
  <c r="U11" i="9" s="1"/>
  <c r="T20" i="9" a="1"/>
  <c r="T20" i="9" s="1"/>
  <c r="W10" i="9" a="1"/>
  <c r="W10" i="9" s="1"/>
  <c r="W12" i="9" a="1"/>
  <c r="W12" i="9" s="1"/>
  <c r="W14" i="9" a="1"/>
  <c r="W14" i="9" s="1"/>
  <c r="W16" i="9" a="1"/>
  <c r="W16" i="9" s="1"/>
  <c r="W18" i="9" a="1"/>
  <c r="W18" i="9" s="1"/>
  <c r="W20" i="9" a="1"/>
  <c r="W20" i="9" s="1"/>
  <c r="T13" i="9" a="1"/>
  <c r="T13" i="9" s="1"/>
  <c r="T8" i="9" a="1"/>
  <c r="T8" i="9" s="1"/>
  <c r="U13" i="9" a="1"/>
  <c r="U13" i="9" s="1"/>
  <c r="U19" i="9" a="1"/>
  <c r="U19" i="9" s="1"/>
  <c r="R21" i="7" a="1"/>
  <c r="R21" i="7" s="1"/>
  <c r="S21" i="7" s="1"/>
  <c r="D3" i="2"/>
  <c r="U168" i="5"/>
  <c r="U167" i="5"/>
  <c r="U166" i="5"/>
  <c r="U165" i="5"/>
  <c r="U164" i="5"/>
  <c r="U163" i="5"/>
  <c r="U162" i="5"/>
  <c r="U161" i="5"/>
  <c r="U160" i="5"/>
  <c r="U159" i="5"/>
  <c r="U158" i="5"/>
  <c r="U157" i="5"/>
  <c r="U156" i="5"/>
  <c r="U155" i="5"/>
  <c r="U154" i="5"/>
  <c r="U153" i="5"/>
  <c r="U152" i="5"/>
  <c r="U151" i="5"/>
  <c r="U150" i="5"/>
  <c r="U149" i="5"/>
  <c r="U148" i="5"/>
  <c r="U147" i="5"/>
  <c r="U146" i="5"/>
  <c r="U145" i="5"/>
  <c r="U144" i="5"/>
  <c r="U143" i="5"/>
  <c r="U142" i="5"/>
  <c r="U141" i="5"/>
  <c r="U140" i="5"/>
  <c r="U139" i="5"/>
  <c r="U138" i="5"/>
  <c r="U137" i="5"/>
  <c r="U136" i="5"/>
  <c r="U135" i="5"/>
  <c r="U134" i="5"/>
  <c r="U133" i="5"/>
  <c r="U132" i="5"/>
  <c r="U131" i="5"/>
  <c r="U130" i="5"/>
  <c r="U129" i="5"/>
  <c r="U128" i="5"/>
  <c r="U127" i="5"/>
  <c r="U126" i="5"/>
  <c r="U125" i="5"/>
  <c r="U124" i="5"/>
  <c r="U123" i="5"/>
  <c r="U122" i="5"/>
  <c r="U121" i="5"/>
  <c r="U120" i="5"/>
  <c r="U119" i="5"/>
  <c r="U118" i="5"/>
  <c r="U117" i="5"/>
  <c r="U116" i="5"/>
  <c r="U115" i="5"/>
  <c r="U114" i="5"/>
  <c r="U113" i="5"/>
  <c r="U112" i="5"/>
  <c r="U111" i="5"/>
  <c r="U110" i="5"/>
  <c r="U109" i="5"/>
  <c r="U108" i="5"/>
  <c r="U107" i="5"/>
  <c r="U106" i="5"/>
  <c r="U105" i="5"/>
  <c r="U104" i="5"/>
  <c r="U103" i="5"/>
  <c r="U102" i="5"/>
  <c r="U101" i="5"/>
  <c r="U100" i="5"/>
  <c r="U99" i="5"/>
  <c r="U98" i="5"/>
  <c r="U97" i="5"/>
  <c r="U96" i="5"/>
  <c r="U95" i="5"/>
  <c r="U94" i="5"/>
  <c r="U93" i="5"/>
  <c r="U92" i="5"/>
  <c r="U91" i="5"/>
  <c r="U90" i="5"/>
  <c r="U89" i="5"/>
  <c r="U88" i="5"/>
  <c r="U87" i="5"/>
  <c r="U86" i="5"/>
  <c r="U85" i="5"/>
  <c r="U84" i="5"/>
  <c r="U83" i="5"/>
  <c r="U82" i="5"/>
  <c r="U81" i="5"/>
  <c r="U80" i="5"/>
  <c r="U79" i="5"/>
  <c r="U78" i="5"/>
  <c r="U77" i="5"/>
  <c r="U76" i="5"/>
  <c r="U75" i="5"/>
  <c r="U74" i="5"/>
  <c r="U73" i="5"/>
  <c r="U72" i="5"/>
  <c r="U71" i="5"/>
  <c r="U70" i="5"/>
  <c r="U69" i="5"/>
  <c r="U68" i="5"/>
  <c r="U67" i="5"/>
  <c r="U66" i="5"/>
  <c r="U65" i="5"/>
  <c r="U64" i="5"/>
  <c r="U63" i="5"/>
  <c r="U62" i="5"/>
  <c r="U61" i="5"/>
  <c r="U60" i="5"/>
  <c r="U59" i="5"/>
  <c r="U58" i="5"/>
  <c r="U57" i="5"/>
  <c r="U56" i="5"/>
  <c r="U55" i="5"/>
  <c r="U54" i="5"/>
  <c r="U53" i="5"/>
  <c r="U52" i="5"/>
  <c r="U51" i="5"/>
  <c r="U50" i="5"/>
  <c r="U49" i="5"/>
  <c r="U48" i="5"/>
  <c r="U47" i="5"/>
  <c r="U46" i="5"/>
  <c r="U45" i="5"/>
  <c r="U44" i="5"/>
  <c r="U43" i="5"/>
  <c r="U42" i="5"/>
  <c r="U41" i="5"/>
  <c r="U40" i="5"/>
  <c r="U39" i="5"/>
  <c r="U38" i="5"/>
  <c r="U37" i="5"/>
  <c r="U36" i="5"/>
  <c r="U35" i="5"/>
  <c r="U34" i="5"/>
  <c r="U33" i="5"/>
  <c r="U32" i="5"/>
  <c r="U31" i="5"/>
  <c r="U30" i="5"/>
  <c r="U29" i="5"/>
  <c r="U28" i="5"/>
  <c r="U27" i="5"/>
  <c r="U26" i="5"/>
  <c r="U25" i="5"/>
  <c r="U24" i="5"/>
  <c r="U23" i="5"/>
  <c r="U22" i="5"/>
  <c r="U21" i="5"/>
  <c r="U20" i="5"/>
  <c r="U19" i="5"/>
  <c r="U18" i="5"/>
  <c r="U17" i="5"/>
  <c r="U16" i="5"/>
  <c r="U15" i="5"/>
  <c r="U14" i="5"/>
  <c r="U13" i="5"/>
  <c r="U12" i="5"/>
  <c r="U11" i="5"/>
  <c r="U10" i="5"/>
  <c r="U9" i="5"/>
  <c r="U8" i="5"/>
  <c r="U7" i="5"/>
  <c r="U6" i="5"/>
  <c r="U5" i="5"/>
  <c r="P168" i="5"/>
  <c r="P167" i="5"/>
  <c r="P166" i="5"/>
  <c r="P165" i="5"/>
  <c r="P164" i="5"/>
  <c r="P163" i="5"/>
  <c r="P162" i="5"/>
  <c r="P161" i="5"/>
  <c r="P160" i="5"/>
  <c r="P159" i="5"/>
  <c r="P158" i="5"/>
  <c r="P157" i="5"/>
  <c r="P156" i="5"/>
  <c r="P155" i="5"/>
  <c r="P154" i="5"/>
  <c r="P153" i="5"/>
  <c r="P152" i="5"/>
  <c r="P151" i="5"/>
  <c r="P150" i="5"/>
  <c r="P149" i="5"/>
  <c r="P148" i="5"/>
  <c r="P147" i="5"/>
  <c r="P146" i="5"/>
  <c r="P145" i="5"/>
  <c r="P144" i="5"/>
  <c r="P143" i="5"/>
  <c r="P142" i="5"/>
  <c r="P141" i="5"/>
  <c r="P140" i="5"/>
  <c r="P139" i="5"/>
  <c r="P138" i="5"/>
  <c r="P137" i="5"/>
  <c r="P136" i="5"/>
  <c r="P135" i="5"/>
  <c r="P134" i="5"/>
  <c r="P133" i="5"/>
  <c r="P132" i="5"/>
  <c r="P131" i="5"/>
  <c r="P130" i="5"/>
  <c r="P129" i="5"/>
  <c r="P128" i="5"/>
  <c r="P127" i="5"/>
  <c r="P126" i="5"/>
  <c r="P125" i="5"/>
  <c r="P124" i="5"/>
  <c r="P123" i="5"/>
  <c r="P122" i="5"/>
  <c r="P121" i="5"/>
  <c r="P120" i="5"/>
  <c r="P119" i="5"/>
  <c r="P118" i="5"/>
  <c r="P117" i="5"/>
  <c r="P116" i="5"/>
  <c r="P115" i="5"/>
  <c r="P114" i="5"/>
  <c r="P113" i="5"/>
  <c r="P112" i="5"/>
  <c r="P111" i="5"/>
  <c r="P110" i="5"/>
  <c r="P109" i="5"/>
  <c r="P108" i="5"/>
  <c r="P107" i="5"/>
  <c r="P106" i="5"/>
  <c r="P105" i="5"/>
  <c r="P104" i="5"/>
  <c r="P103" i="5"/>
  <c r="P102" i="5"/>
  <c r="P101" i="5"/>
  <c r="P100" i="5"/>
  <c r="P99" i="5"/>
  <c r="P98" i="5"/>
  <c r="P97" i="5"/>
  <c r="P96" i="5"/>
  <c r="P95" i="5"/>
  <c r="P94" i="5"/>
  <c r="P93" i="5"/>
  <c r="P92" i="5"/>
  <c r="P91" i="5"/>
  <c r="P90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F5" i="5" l="1"/>
  <c r="G6" i="5"/>
  <c r="E5" i="5"/>
  <c r="H4" i="5"/>
  <c r="E6" i="5"/>
  <c r="Y10" i="9"/>
  <c r="X10" i="9"/>
  <c r="X12" i="9"/>
  <c r="Y14" i="9"/>
  <c r="Y11" i="9"/>
  <c r="Y13" i="9"/>
  <c r="X14" i="9"/>
  <c r="X13" i="9"/>
  <c r="X11" i="9"/>
  <c r="Y12" i="9"/>
  <c r="X15" i="9"/>
  <c r="Y15" i="9"/>
  <c r="Y18" i="9"/>
  <c r="Y20" i="9"/>
  <c r="Y19" i="9"/>
  <c r="Y9" i="9"/>
  <c r="Y8" i="9"/>
  <c r="Y17" i="9"/>
  <c r="X16" i="9"/>
  <c r="Y16" i="9"/>
  <c r="X17" i="9"/>
  <c r="X19" i="9"/>
  <c r="X20" i="9"/>
  <c r="X18" i="9"/>
  <c r="X8" i="9"/>
  <c r="U21" i="9"/>
  <c r="T21" i="9"/>
  <c r="V21" i="9"/>
  <c r="W21" i="9"/>
  <c r="X9" i="9"/>
  <c r="H5" i="5"/>
  <c r="F6" i="5"/>
  <c r="I6" i="5" s="1"/>
  <c r="H6" i="5"/>
  <c r="G5" i="5"/>
  <c r="G4" i="5"/>
  <c r="F4" i="5"/>
  <c r="E4" i="5"/>
  <c r="S13" i="3" a="1"/>
  <c r="S13" i="3" s="1"/>
  <c r="Z21" i="9" l="1"/>
  <c r="I4" i="5"/>
  <c r="I5" i="5"/>
  <c r="Q12" i="7" a="1"/>
  <c r="Q12" i="7" s="1"/>
  <c r="N15" i="7" a="1"/>
  <c r="N15" i="7" s="1"/>
  <c r="Q13" i="7" a="1"/>
  <c r="Q13" i="7" s="1"/>
  <c r="N7" i="7" a="1"/>
  <c r="N7" i="7" s="1"/>
  <c r="P9" i="7" a="1"/>
  <c r="P9" i="7" s="1"/>
  <c r="O10" i="7" a="1"/>
  <c r="O10" i="7" s="1"/>
  <c r="N12" i="7" a="1"/>
  <c r="N12" i="7" s="1"/>
  <c r="Q14" i="7" a="1"/>
  <c r="Q14" i="7" s="1"/>
  <c r="Q8" i="7" a="1"/>
  <c r="Q8" i="7" s="1"/>
  <c r="O11" i="7" a="1"/>
  <c r="O11" i="7" s="1"/>
  <c r="P8" i="7" a="1"/>
  <c r="P8" i="7" s="1"/>
  <c r="N11" i="7" a="1"/>
  <c r="N11" i="7" s="1"/>
  <c r="P10" i="7" a="1"/>
  <c r="P10" i="7" s="1"/>
  <c r="Q9" i="7" a="1"/>
  <c r="Q9" i="7" s="1"/>
  <c r="O12" i="7" a="1"/>
  <c r="O12" i="7" s="1"/>
  <c r="N13" i="7" a="1"/>
  <c r="N13" i="7" s="1"/>
  <c r="P16" i="7" a="1"/>
  <c r="P16" i="7" s="1"/>
  <c r="O7" i="7" a="1"/>
  <c r="O7" i="7" s="1"/>
  <c r="Q20" i="7" a="1"/>
  <c r="Q20" i="7" s="1"/>
  <c r="P19" i="7" a="1"/>
  <c r="P19" i="7" s="1"/>
  <c r="O22" i="7" a="1"/>
  <c r="O22" i="7" s="1"/>
  <c r="P20" i="7" a="1"/>
  <c r="P20" i="7" s="1"/>
  <c r="O19" i="7" a="1"/>
  <c r="O19" i="7" s="1"/>
  <c r="N22" i="7" a="1"/>
  <c r="N22" i="7" s="1"/>
  <c r="O20" i="7" a="1"/>
  <c r="O20" i="7" s="1"/>
  <c r="N19" i="7" a="1"/>
  <c r="N19" i="7" s="1"/>
  <c r="Q18" i="7" a="1"/>
  <c r="Q18" i="7" s="1"/>
  <c r="Q22" i="7" a="1"/>
  <c r="Q22" i="7" s="1"/>
  <c r="N20" i="7" a="1"/>
  <c r="N20" i="7" s="1"/>
  <c r="Q19" i="7" a="1"/>
  <c r="Q19" i="7" s="1"/>
  <c r="P18" i="7" a="1"/>
  <c r="P18" i="7" s="1"/>
  <c r="O18" i="7" a="1"/>
  <c r="O18" i="7" s="1"/>
  <c r="Q17" i="7" a="1"/>
  <c r="Q17" i="7" s="1"/>
  <c r="N18" i="7" a="1"/>
  <c r="N18" i="7" s="1"/>
  <c r="P17" i="7" a="1"/>
  <c r="P17" i="7" s="1"/>
  <c r="O17" i="7" a="1"/>
  <c r="O17" i="7" s="1"/>
  <c r="N17" i="7" a="1"/>
  <c r="N17" i="7" s="1"/>
  <c r="Q15" i="7" a="1"/>
  <c r="Q15" i="7" s="1"/>
  <c r="P22" i="7" a="1"/>
  <c r="P22" i="7" s="1"/>
  <c r="Q16" i="7" a="1"/>
  <c r="Q16" i="7" s="1"/>
  <c r="P7" i="7" a="1"/>
  <c r="P7" i="7" s="1"/>
  <c r="N8" i="7" a="1"/>
  <c r="N8" i="7" s="1"/>
  <c r="Q10" i="7" a="1"/>
  <c r="Q10" i="7" s="1"/>
  <c r="P11" i="7" a="1"/>
  <c r="P11" i="7" s="1"/>
  <c r="O13" i="7" a="1"/>
  <c r="O13" i="7" s="1"/>
  <c r="N14" i="7" a="1"/>
  <c r="N14" i="7" s="1"/>
  <c r="Q11" i="7" a="1"/>
  <c r="Q11" i="7" s="1"/>
  <c r="P12" i="7" a="1"/>
  <c r="P12" i="7" s="1"/>
  <c r="O15" i="7" a="1"/>
  <c r="O15" i="7" s="1"/>
  <c r="N16" i="7" a="1"/>
  <c r="N16" i="7" s="1"/>
  <c r="Q7" i="7" a="1"/>
  <c r="Q7" i="7" s="1"/>
  <c r="O8" i="7" a="1"/>
  <c r="O8" i="7" s="1"/>
  <c r="N9" i="7" a="1"/>
  <c r="N9" i="7" s="1"/>
  <c r="P13" i="7" a="1"/>
  <c r="P13" i="7" s="1"/>
  <c r="O14" i="7" a="1"/>
  <c r="O14" i="7" s="1"/>
  <c r="O9" i="7" a="1"/>
  <c r="O9" i="7" s="1"/>
  <c r="N10" i="7" a="1"/>
  <c r="N10" i="7" s="1"/>
  <c r="P14" i="7" a="1"/>
  <c r="P14" i="7" s="1"/>
  <c r="P15" i="7" a="1"/>
  <c r="P15" i="7" s="1"/>
  <c r="O16" i="7" a="1"/>
  <c r="O16" i="7" s="1"/>
  <c r="H8" i="6" a="1"/>
  <c r="H8" i="6" s="1"/>
  <c r="I11" i="6" a="1"/>
  <c r="I11" i="6" s="1"/>
  <c r="K11" i="6" a="1"/>
  <c r="K11" i="6" s="1"/>
  <c r="H13" i="6" a="1"/>
  <c r="H13" i="6" s="1"/>
  <c r="I9" i="6" a="1"/>
  <c r="I9" i="6" s="1"/>
  <c r="H12" i="6" a="1"/>
  <c r="H12" i="6" s="1"/>
  <c r="I10" i="6" a="1"/>
  <c r="I10" i="6" s="1"/>
  <c r="J10" i="6" a="1"/>
  <c r="J10" i="6" s="1"/>
  <c r="K10" i="6" a="1"/>
  <c r="K10" i="6" s="1"/>
  <c r="J13" i="6" a="1"/>
  <c r="J13" i="6" s="1"/>
  <c r="I13" i="6" a="1"/>
  <c r="I13" i="6" s="1"/>
  <c r="K13" i="6" a="1"/>
  <c r="K13" i="6" s="1"/>
  <c r="H11" i="6" a="1"/>
  <c r="H11" i="6" s="1"/>
  <c r="I12" i="6" a="1"/>
  <c r="I12" i="6" s="1"/>
  <c r="J12" i="6" a="1"/>
  <c r="J12" i="6" s="1"/>
  <c r="K12" i="6" a="1"/>
  <c r="K12" i="6" s="1"/>
  <c r="H9" i="6" a="1"/>
  <c r="H9" i="6" s="1"/>
  <c r="H10" i="6" a="1"/>
  <c r="H10" i="6" s="1"/>
  <c r="J11" i="6" a="1"/>
  <c r="J11" i="6" s="1"/>
  <c r="H7" i="6" a="1"/>
  <c r="H7" i="6" s="1"/>
  <c r="I7" i="6" a="1"/>
  <c r="I7" i="6" s="1"/>
  <c r="J7" i="6" a="1"/>
  <c r="J7" i="6" s="1"/>
  <c r="I8" i="6" a="1"/>
  <c r="I8" i="6" s="1"/>
  <c r="J9" i="6" a="1"/>
  <c r="J9" i="6" s="1"/>
  <c r="K7" i="6" a="1"/>
  <c r="K7" i="6" s="1"/>
  <c r="K8" i="6" a="1"/>
  <c r="K8" i="6" s="1"/>
  <c r="J8" i="6" a="1"/>
  <c r="J8" i="6" s="1"/>
  <c r="K9" i="6" a="1"/>
  <c r="K9" i="6" s="1"/>
  <c r="N23" i="7" l="1"/>
  <c r="H14" i="6"/>
  <c r="J14" i="6"/>
  <c r="I14" i="6"/>
  <c r="O23" i="7"/>
  <c r="R20" i="7"/>
  <c r="R10" i="7"/>
  <c r="S10" i="7" s="1"/>
  <c r="R16" i="7"/>
  <c r="R18" i="7"/>
  <c r="S18" i="7" s="1"/>
  <c r="R7" i="7"/>
  <c r="R8" i="7"/>
  <c r="S8" i="7" s="1"/>
  <c r="R15" i="7"/>
  <c r="R14" i="7"/>
  <c r="Q23" i="7"/>
  <c r="R19" i="7"/>
  <c r="S19" i="7" s="1"/>
  <c r="R9" i="7"/>
  <c r="S9" i="7" s="1"/>
  <c r="R13" i="7"/>
  <c r="R12" i="7"/>
  <c r="P23" i="7"/>
  <c r="R17" i="7"/>
  <c r="R22" i="7"/>
  <c r="S22" i="7" s="1"/>
  <c r="R11" i="7"/>
  <c r="K14" i="6"/>
  <c r="L7" i="6"/>
  <c r="M7" i="6" s="1"/>
  <c r="L13" i="6"/>
  <c r="L9" i="6"/>
  <c r="M9" i="6" s="1"/>
  <c r="L11" i="6"/>
  <c r="M11" i="6" s="1"/>
  <c r="L8" i="6"/>
  <c r="M8" i="6" s="1"/>
  <c r="L10" i="6"/>
  <c r="M10" i="6" s="1"/>
  <c r="L12" i="6"/>
  <c r="M12" i="6" s="1"/>
  <c r="S20" i="7" l="1"/>
  <c r="R23" i="7"/>
  <c r="S16" i="7"/>
  <c r="S17" i="7"/>
  <c r="S15" i="7"/>
  <c r="S14" i="7"/>
  <c r="S12" i="7"/>
  <c r="S13" i="7"/>
  <c r="S11" i="7"/>
  <c r="M13" i="6"/>
  <c r="S7" i="7"/>
  <c r="P19" i="3" a="1"/>
  <c r="P19" i="3" s="1"/>
  <c r="S19" i="3" a="1"/>
  <c r="S19" i="3" s="1"/>
  <c r="Q19" i="3" a="1"/>
  <c r="Q19" i="3" s="1"/>
  <c r="R19" i="3" a="1"/>
  <c r="R19" i="3" s="1"/>
  <c r="R15" i="3" a="1"/>
  <c r="R15" i="3" s="1"/>
  <c r="R13" i="3" a="1"/>
  <c r="R13" i="3" s="1"/>
  <c r="R14" i="3" a="1"/>
  <c r="R14" i="3" s="1"/>
  <c r="Q12" i="3" a="1"/>
  <c r="Q12" i="3" s="1"/>
  <c r="P16" i="3" a="1"/>
  <c r="P16" i="3" s="1"/>
  <c r="S14" i="3" a="1"/>
  <c r="S14" i="3" s="1"/>
  <c r="Q15" i="3" a="1"/>
  <c r="Q15" i="3" s="1"/>
  <c r="P13" i="3" a="1"/>
  <c r="P13" i="3" s="1"/>
  <c r="Q17" i="3" a="1"/>
  <c r="Q17" i="3" s="1"/>
  <c r="P17" i="3" a="1"/>
  <c r="P17" i="3" s="1"/>
  <c r="Q16" i="3" a="1"/>
  <c r="Q16" i="3" s="1"/>
  <c r="P15" i="3" a="1"/>
  <c r="P15" i="3" s="1"/>
  <c r="Q14" i="3" a="1"/>
  <c r="Q14" i="3" s="1"/>
  <c r="P14" i="3" a="1"/>
  <c r="P14" i="3" s="1"/>
  <c r="Q13" i="3" a="1"/>
  <c r="Q13" i="3" s="1"/>
  <c r="P12" i="3" a="1"/>
  <c r="P12" i="3" s="1"/>
  <c r="R17" i="3" a="1"/>
  <c r="R17" i="3" s="1"/>
  <c r="R16" i="3" a="1"/>
  <c r="R16" i="3" s="1"/>
  <c r="S12" i="3" a="1"/>
  <c r="S12" i="3" s="1"/>
  <c r="S15" i="3" a="1"/>
  <c r="S15" i="3" s="1"/>
  <c r="R12" i="3" a="1"/>
  <c r="R12" i="3" s="1"/>
  <c r="S17" i="3" a="1"/>
  <c r="S17" i="3" s="1"/>
  <c r="S16" i="3" a="1"/>
  <c r="S16" i="3" s="1"/>
  <c r="S10" i="3" a="1"/>
  <c r="S10" i="3" s="1"/>
  <c r="S7" i="3" a="1"/>
  <c r="S7" i="3" s="1"/>
  <c r="R10" i="3" a="1"/>
  <c r="R10" i="3" s="1"/>
  <c r="R7" i="3" a="1"/>
  <c r="R7" i="3" s="1"/>
  <c r="P11" i="3" a="1"/>
  <c r="P11" i="3" s="1"/>
  <c r="P10" i="3" a="1"/>
  <c r="P10" i="3" s="1"/>
  <c r="P7" i="3" a="1"/>
  <c r="P7" i="3" s="1"/>
  <c r="Q8" i="3" a="1"/>
  <c r="Q8" i="3" s="1"/>
  <c r="P18" i="3" a="1"/>
  <c r="P18" i="3" s="1"/>
  <c r="P8" i="3" a="1"/>
  <c r="P8" i="3" s="1"/>
  <c r="Q11" i="3" a="1"/>
  <c r="Q11" i="3" s="1"/>
  <c r="Q7" i="3" a="1"/>
  <c r="Q7" i="3" s="1"/>
  <c r="S9" i="3" a="1"/>
  <c r="S9" i="3" s="1"/>
  <c r="S8" i="3" a="1"/>
  <c r="S8" i="3" s="1"/>
  <c r="Q18" i="3" a="1"/>
  <c r="Q18" i="3" s="1"/>
  <c r="Q9" i="3" a="1"/>
  <c r="Q9" i="3" s="1"/>
  <c r="P9" i="3" a="1"/>
  <c r="P9" i="3" s="1"/>
  <c r="S11" i="3" a="1"/>
  <c r="S11" i="3" s="1"/>
  <c r="R11" i="3" a="1"/>
  <c r="R11" i="3" s="1"/>
  <c r="Q10" i="3" a="1"/>
  <c r="Q10" i="3" s="1"/>
  <c r="S18" i="3" a="1"/>
  <c r="S18" i="3" s="1"/>
  <c r="R18" i="3" a="1"/>
  <c r="R18" i="3" s="1"/>
  <c r="R9" i="3" a="1"/>
  <c r="R9" i="3" s="1"/>
  <c r="R8" i="3" a="1"/>
  <c r="R8" i="3" s="1"/>
  <c r="P20" i="3" l="1"/>
  <c r="S20" i="3"/>
  <c r="N14" i="6"/>
  <c r="T23" i="7"/>
  <c r="T19" i="3"/>
  <c r="Q20" i="3"/>
  <c r="R20" i="3"/>
  <c r="T18" i="3"/>
  <c r="T12" i="3"/>
  <c r="U12" i="3" s="1"/>
  <c r="T13" i="3"/>
  <c r="T14" i="3"/>
  <c r="T15" i="3"/>
  <c r="T17" i="3"/>
  <c r="T16" i="3"/>
  <c r="S10" i="2" a="1"/>
  <c r="S10" i="2" s="1"/>
  <c r="R8" i="2" a="1"/>
  <c r="R8" i="2" s="1"/>
  <c r="AF8" i="2" a="1"/>
  <c r="AF8" i="2" s="1"/>
  <c r="T7" i="3"/>
  <c r="T10" i="3"/>
  <c r="U10" i="3" s="1"/>
  <c r="T8" i="3"/>
  <c r="T11" i="3"/>
  <c r="U11" i="3" s="1"/>
  <c r="T9" i="3"/>
  <c r="U9" i="2" a="1"/>
  <c r="U9" i="2" s="1"/>
  <c r="T13" i="2" a="1"/>
  <c r="T13" i="2" s="1"/>
  <c r="S15" i="2" a="1"/>
  <c r="S15" i="2" s="1"/>
  <c r="T17" i="2" a="1"/>
  <c r="T17" i="2" s="1"/>
  <c r="T19" i="2" a="1"/>
  <c r="T19" i="2" s="1"/>
  <c r="R9" i="2" a="1"/>
  <c r="R9" i="2" s="1"/>
  <c r="R21" i="2" a="1"/>
  <c r="R21" i="2" s="1"/>
  <c r="T10" i="2" a="1"/>
  <c r="T10" i="2" s="1"/>
  <c r="T22" i="2" a="1"/>
  <c r="T22" i="2" s="1"/>
  <c r="T12" i="2" a="1"/>
  <c r="T12" i="2" s="1"/>
  <c r="R12" i="2" a="1"/>
  <c r="R12" i="2" s="1"/>
  <c r="T16" i="2" a="1"/>
  <c r="T16" i="2" s="1"/>
  <c r="R18" i="2" a="1"/>
  <c r="R18" i="2" s="1"/>
  <c r="S21" i="2" a="1"/>
  <c r="S21" i="2" s="1"/>
  <c r="S8" i="2" a="1"/>
  <c r="S8" i="2" s="1"/>
  <c r="U11" i="2" a="1"/>
  <c r="U11" i="2" s="1"/>
  <c r="T15" i="2" a="1"/>
  <c r="T15" i="2" s="1"/>
  <c r="U19" i="2" a="1"/>
  <c r="U19" i="2" s="1"/>
  <c r="U21" i="2" a="1"/>
  <c r="U21" i="2" s="1"/>
  <c r="R10" i="2" a="1"/>
  <c r="R10" i="2" s="1"/>
  <c r="R15" i="2" a="1"/>
  <c r="R15" i="2" s="1"/>
  <c r="S18" i="2" a="1"/>
  <c r="S18" i="2" s="1"/>
  <c r="T18" i="2" a="1"/>
  <c r="T18" i="2" s="1"/>
  <c r="U12" i="2" a="1"/>
  <c r="U12" i="2" s="1"/>
  <c r="U8" i="2" a="1"/>
  <c r="U8" i="2" s="1"/>
  <c r="S11" i="2" a="1"/>
  <c r="S11" i="2" s="1"/>
  <c r="R19" i="2" a="1"/>
  <c r="R19" i="2" s="1"/>
  <c r="T21" i="2" a="1"/>
  <c r="T21" i="2" s="1"/>
  <c r="S12" i="2" a="1"/>
  <c r="S12" i="2" s="1"/>
  <c r="U13" i="2" a="1"/>
  <c r="U13" i="2" s="1"/>
  <c r="U15" i="2" a="1"/>
  <c r="U15" i="2" s="1"/>
  <c r="U17" i="2" a="1"/>
  <c r="U17" i="2" s="1"/>
  <c r="S20" i="2" a="1"/>
  <c r="S20" i="2" s="1"/>
  <c r="S22" i="2" a="1"/>
  <c r="S22" i="2" s="1"/>
  <c r="R16" i="2" a="1"/>
  <c r="R16" i="2" s="1"/>
  <c r="R22" i="2" a="1"/>
  <c r="R22" i="2" s="1"/>
  <c r="S16" i="2" a="1"/>
  <c r="S16" i="2" s="1"/>
  <c r="R11" i="2" a="1"/>
  <c r="R11" i="2" s="1"/>
  <c r="U10" i="2" a="1"/>
  <c r="U10" i="2" s="1"/>
  <c r="T20" i="2" a="1"/>
  <c r="T20" i="2" s="1"/>
  <c r="R17" i="2" a="1"/>
  <c r="R17" i="2" s="1"/>
  <c r="U20" i="2" a="1"/>
  <c r="U20" i="2" s="1"/>
  <c r="T9" i="2" a="1"/>
  <c r="T9" i="2" s="1"/>
  <c r="R13" i="2" a="1"/>
  <c r="R13" i="2" s="1"/>
  <c r="T11" i="2" a="1"/>
  <c r="T11" i="2" s="1"/>
  <c r="R14" i="2" a="1"/>
  <c r="R14" i="2" s="1"/>
  <c r="S14" i="2" a="1"/>
  <c r="S14" i="2" s="1"/>
  <c r="U22" i="2" a="1"/>
  <c r="U22" i="2" s="1"/>
  <c r="T14" i="2" a="1"/>
  <c r="T14" i="2" s="1"/>
  <c r="U16" i="2" a="1"/>
  <c r="U16" i="2" s="1"/>
  <c r="R20" i="2" a="1"/>
  <c r="R20" i="2" s="1"/>
  <c r="U14" i="2" a="1"/>
  <c r="U14" i="2" s="1"/>
  <c r="S17" i="2" a="1"/>
  <c r="S17" i="2" s="1"/>
  <c r="S9" i="2" a="1"/>
  <c r="S9" i="2" s="1"/>
  <c r="U18" i="2" a="1"/>
  <c r="U18" i="2" s="1"/>
  <c r="T8" i="2" a="1"/>
  <c r="T8" i="2" s="1"/>
  <c r="S13" i="2" a="1"/>
  <c r="S13" i="2" s="1"/>
  <c r="S19" i="2" a="1"/>
  <c r="S19" i="2" s="1"/>
  <c r="AF9" i="2" a="1"/>
  <c r="AF9" i="2" s="1"/>
  <c r="AH10" i="2" a="1"/>
  <c r="AH10" i="2" s="1"/>
  <c r="AG12" i="2" a="1"/>
  <c r="AG12" i="2" s="1"/>
  <c r="AI13" i="2" a="1"/>
  <c r="AI13" i="2" s="1"/>
  <c r="AG17" i="2" a="1"/>
  <c r="AG17" i="2" s="1"/>
  <c r="AI18" i="2" a="1"/>
  <c r="AI18" i="2" s="1"/>
  <c r="AI20" i="2" a="1"/>
  <c r="AI20" i="2" s="1"/>
  <c r="AI22" i="2" a="1"/>
  <c r="AI22" i="2" s="1"/>
  <c r="AI17" i="2" a="1"/>
  <c r="AI17" i="2" s="1"/>
  <c r="AH14" i="2" a="1"/>
  <c r="AH14" i="2" s="1"/>
  <c r="AI19" i="2" a="1"/>
  <c r="AI19" i="2" s="1"/>
  <c r="AG22" i="2" a="1"/>
  <c r="AG22" i="2" s="1"/>
  <c r="AH20" i="2" a="1"/>
  <c r="AH20" i="2" s="1"/>
  <c r="AG9" i="2" a="1"/>
  <c r="AG9" i="2" s="1"/>
  <c r="AI10" i="2" a="1"/>
  <c r="AI10" i="2" s="1"/>
  <c r="AF14" i="2" a="1"/>
  <c r="AF14" i="2" s="1"/>
  <c r="AH15" i="2" a="1"/>
  <c r="AH15" i="2" s="1"/>
  <c r="AF19" i="2" a="1"/>
  <c r="AF19" i="2" s="1"/>
  <c r="AF21" i="2" a="1"/>
  <c r="AF21" i="2" s="1"/>
  <c r="AI8" i="2" a="1"/>
  <c r="AI8" i="2" s="1"/>
  <c r="AF16" i="2" a="1"/>
  <c r="AF16" i="2" s="1"/>
  <c r="AG8" i="2" a="1"/>
  <c r="AG8" i="2" s="1"/>
  <c r="AF13" i="2" a="1"/>
  <c r="AF13" i="2" s="1"/>
  <c r="AF18" i="2" a="1"/>
  <c r="AF18" i="2" s="1"/>
  <c r="AI16" i="2" a="1"/>
  <c r="AI16" i="2" s="1"/>
  <c r="AF11" i="2" a="1"/>
  <c r="AF11" i="2" s="1"/>
  <c r="AH12" i="2" a="1"/>
  <c r="AH12" i="2" s="1"/>
  <c r="AG14" i="2" a="1"/>
  <c r="AG14" i="2" s="1"/>
  <c r="AI15" i="2" a="1"/>
  <c r="AI15" i="2" s="1"/>
  <c r="AH17" i="2" a="1"/>
  <c r="AH17" i="2" s="1"/>
  <c r="AG19" i="2" a="1"/>
  <c r="AG19" i="2" s="1"/>
  <c r="AG21" i="2" a="1"/>
  <c r="AG21" i="2" s="1"/>
  <c r="AH8" i="2" a="1"/>
  <c r="AH8" i="2" s="1"/>
  <c r="AH21" i="2" a="1"/>
  <c r="AH21" i="2" s="1"/>
  <c r="AG16" i="2" a="1"/>
  <c r="AG16" i="2" s="1"/>
  <c r="AI11" i="2" a="1"/>
  <c r="AI11" i="2" s="1"/>
  <c r="AH9" i="2" a="1"/>
  <c r="AH9" i="2" s="1"/>
  <c r="AG11" i="2" a="1"/>
  <c r="AG11" i="2" s="1"/>
  <c r="AI12" i="2" a="1"/>
  <c r="AI12" i="2" s="1"/>
  <c r="AH19" i="2" a="1"/>
  <c r="AH19" i="2" s="1"/>
  <c r="AI21" i="2" a="1"/>
  <c r="AI21" i="2" s="1"/>
  <c r="AF15" i="2" a="1"/>
  <c r="AF15" i="2" s="1"/>
  <c r="AH22" i="2" a="1"/>
  <c r="AH22" i="2" s="1"/>
  <c r="AI9" i="2" a="1"/>
  <c r="AI9" i="2" s="1"/>
  <c r="AG10" i="2" a="1"/>
  <c r="AG10" i="2" s="1"/>
  <c r="AF10" i="2" a="1"/>
  <c r="AF10" i="2" s="1"/>
  <c r="AH11" i="2" a="1"/>
  <c r="AH11" i="2" s="1"/>
  <c r="AG13" i="2" a="1"/>
  <c r="AG13" i="2" s="1"/>
  <c r="AI14" i="2" a="1"/>
  <c r="AI14" i="2" s="1"/>
  <c r="AH16" i="2" a="1"/>
  <c r="AH16" i="2" s="1"/>
  <c r="AG18" i="2" a="1"/>
  <c r="AG18" i="2" s="1"/>
  <c r="AF20" i="2" a="1"/>
  <c r="AF20" i="2" s="1"/>
  <c r="AF22" i="2" a="1"/>
  <c r="AF22" i="2" s="1"/>
  <c r="AG20" i="2" a="1"/>
  <c r="AG20" i="2" s="1"/>
  <c r="AF12" i="2" a="1"/>
  <c r="AF12" i="2" s="1"/>
  <c r="AH13" i="2" a="1"/>
  <c r="AH13" i="2" s="1"/>
  <c r="AG15" i="2" a="1"/>
  <c r="AG15" i="2" s="1"/>
  <c r="AF17" i="2" a="1"/>
  <c r="AF17" i="2" s="1"/>
  <c r="AH18" i="2" a="1"/>
  <c r="AH18" i="2" s="1"/>
  <c r="AK12" i="2" l="1"/>
  <c r="AK22" i="2"/>
  <c r="AM9" i="2"/>
  <c r="AN14" i="2"/>
  <c r="AN12" i="2"/>
  <c r="AN22" i="2"/>
  <c r="AK20" i="2"/>
  <c r="AM20" i="2"/>
  <c r="AM17" i="2"/>
  <c r="AK16" i="2"/>
  <c r="AK13" i="2"/>
  <c r="AN11" i="2"/>
  <c r="AN21" i="2"/>
  <c r="AL15" i="2"/>
  <c r="AL19" i="2"/>
  <c r="AN16" i="2"/>
  <c r="AN20" i="2"/>
  <c r="AL22" i="2"/>
  <c r="AL11" i="2"/>
  <c r="AN19" i="2"/>
  <c r="AM12" i="2"/>
  <c r="AM13" i="2"/>
  <c r="AK19" i="2"/>
  <c r="AL13" i="2"/>
  <c r="AM14" i="2"/>
  <c r="AK17" i="2"/>
  <c r="AL20" i="2"/>
  <c r="AN8" i="2"/>
  <c r="AM15" i="2"/>
  <c r="AM22" i="2"/>
  <c r="AN9" i="2"/>
  <c r="AL10" i="2"/>
  <c r="AM21" i="2"/>
  <c r="AN18" i="2"/>
  <c r="AL14" i="2"/>
  <c r="AN10" i="2"/>
  <c r="AN15" i="2"/>
  <c r="AM18" i="2"/>
  <c r="AL8" i="2"/>
  <c r="AK21" i="2"/>
  <c r="AM16" i="2"/>
  <c r="AM8" i="2"/>
  <c r="AN17" i="2"/>
  <c r="AM10" i="2"/>
  <c r="AL9" i="2"/>
  <c r="AK14" i="2"/>
  <c r="AK11" i="2"/>
  <c r="AN13" i="2"/>
  <c r="AL18" i="2"/>
  <c r="AL21" i="2"/>
  <c r="AK9" i="2"/>
  <c r="AL17" i="2"/>
  <c r="AM11" i="2"/>
  <c r="AL16" i="2"/>
  <c r="AL12" i="2"/>
  <c r="AK15" i="2"/>
  <c r="AK18" i="2"/>
  <c r="AM19" i="2"/>
  <c r="AK10" i="2"/>
  <c r="AS10" i="2"/>
  <c r="AK8" i="2"/>
  <c r="AS8" i="2"/>
  <c r="T20" i="3"/>
  <c r="U19" i="3"/>
  <c r="U9" i="3"/>
  <c r="U8" i="3"/>
  <c r="U18" i="3"/>
  <c r="U7" i="3"/>
  <c r="U13" i="3"/>
  <c r="U17" i="3"/>
  <c r="U14" i="3"/>
  <c r="U15" i="3"/>
  <c r="U16" i="3"/>
  <c r="R23" i="2"/>
  <c r="U23" i="2"/>
  <c r="AI23" i="2"/>
  <c r="AG23" i="2"/>
  <c r="T23" i="2"/>
  <c r="S23" i="2"/>
  <c r="AH23" i="2"/>
  <c r="AF23" i="2"/>
  <c r="AJ8" i="2"/>
  <c r="AT12" i="2"/>
  <c r="AT20" i="2"/>
  <c r="AT18" i="2"/>
  <c r="AT8" i="2"/>
  <c r="AT22" i="2"/>
  <c r="AT13" i="2"/>
  <c r="AT21" i="2"/>
  <c r="AT11" i="2"/>
  <c r="AT16" i="2"/>
  <c r="AT9" i="2"/>
  <c r="AT14" i="2"/>
  <c r="AT17" i="2"/>
  <c r="AT15" i="2"/>
  <c r="AT10" i="2"/>
  <c r="AT19" i="2"/>
  <c r="AJ21" i="2"/>
  <c r="AJ18" i="2"/>
  <c r="AS18" i="2"/>
  <c r="AJ17" i="2"/>
  <c r="AS14" i="2"/>
  <c r="AJ15" i="2"/>
  <c r="AJ11" i="2"/>
  <c r="AJ20" i="2"/>
  <c r="AJ19" i="2"/>
  <c r="AJ16" i="2"/>
  <c r="AS12" i="2"/>
  <c r="AS21" i="2"/>
  <c r="AS22" i="2"/>
  <c r="AJ9" i="2"/>
  <c r="AJ22" i="2"/>
  <c r="AS17" i="2"/>
  <c r="AS16" i="2"/>
  <c r="AS9" i="2"/>
  <c r="AS19" i="2"/>
  <c r="AJ10" i="2"/>
  <c r="AJ12" i="2"/>
  <c r="AJ13" i="2"/>
  <c r="AS13" i="2"/>
  <c r="AS20" i="2"/>
  <c r="AS11" i="2"/>
  <c r="AJ14" i="2"/>
  <c r="AS15" i="2"/>
  <c r="AO12" i="2" l="1"/>
  <c r="AO20" i="2"/>
  <c r="AO10" i="2"/>
  <c r="AO17" i="2"/>
  <c r="AO16" i="2"/>
  <c r="AO14" i="2"/>
  <c r="AO13" i="2"/>
  <c r="AO11" i="2"/>
  <c r="AO15" i="2"/>
  <c r="AO22" i="2"/>
  <c r="AO21" i="2"/>
  <c r="AO19" i="2"/>
  <c r="AO18" i="2"/>
  <c r="AO9" i="2"/>
  <c r="AO8" i="2"/>
  <c r="AN23" i="2"/>
  <c r="V20" i="3"/>
  <c r="AK23" i="2"/>
  <c r="AL23" i="2"/>
  <c r="AM23" i="2"/>
  <c r="AP23" i="2" l="1"/>
</calcChain>
</file>

<file path=xl/sharedStrings.xml><?xml version="1.0" encoding="utf-8"?>
<sst xmlns="http://schemas.openxmlformats.org/spreadsheetml/2006/main" count="125" uniqueCount="53">
  <si>
    <t>Date</t>
  </si>
  <si>
    <t>Nom</t>
  </si>
  <si>
    <t>Prénom</t>
  </si>
  <si>
    <t>REUNION DE BUREAU</t>
  </si>
  <si>
    <t>REUNION DE CA</t>
  </si>
  <si>
    <t>Fonctions</t>
  </si>
  <si>
    <t>Nombre d'heures</t>
  </si>
  <si>
    <t>Sujet</t>
  </si>
  <si>
    <t>Total Heures</t>
  </si>
  <si>
    <t>Cout Horaire Bureau</t>
  </si>
  <si>
    <t>Cout Horaire CA</t>
  </si>
  <si>
    <t>Cout Horaire Rencontres</t>
  </si>
  <si>
    <t>GT ACCES AUX SOINS</t>
  </si>
  <si>
    <t>GT PREVENTION</t>
  </si>
  <si>
    <t>Visio/Présentiel</t>
  </si>
  <si>
    <t>Visio</t>
  </si>
  <si>
    <t>Cout Horaire GT</t>
  </si>
  <si>
    <t>Trimestre</t>
  </si>
  <si>
    <t>TOTAL T1</t>
  </si>
  <si>
    <t>TOTAL T2</t>
  </si>
  <si>
    <t>TOTAL T3</t>
  </si>
  <si>
    <t>TOTAL T4</t>
  </si>
  <si>
    <t>SOMME TOTALE</t>
  </si>
  <si>
    <t>SOMME T1</t>
  </si>
  <si>
    <t>SOMME T2</t>
  </si>
  <si>
    <t>SOMME T3</t>
  </si>
  <si>
    <t>SOMME T4</t>
  </si>
  <si>
    <t>GT VILLE-HOPITAL</t>
  </si>
  <si>
    <t>REUNIONS ACI-REPRESENTATION CPTS</t>
  </si>
  <si>
    <t>NOM</t>
  </si>
  <si>
    <t>PRENOM</t>
  </si>
  <si>
    <t>FONCTIONS CPTS</t>
  </si>
  <si>
    <t>PARTICIPATION GT</t>
  </si>
  <si>
    <t>SOMMES PERCUES</t>
  </si>
  <si>
    <t>Nbre Heure</t>
  </si>
  <si>
    <t>T1</t>
  </si>
  <si>
    <t>T2</t>
  </si>
  <si>
    <t>T3</t>
  </si>
  <si>
    <t>T4</t>
  </si>
  <si>
    <t>Tot</t>
  </si>
  <si>
    <t>DLG</t>
  </si>
  <si>
    <t>Présentiel</t>
  </si>
  <si>
    <t>TOTAL</t>
  </si>
  <si>
    <t>REFERENT</t>
  </si>
  <si>
    <t>Expert-comptable</t>
  </si>
  <si>
    <t>Le principe général est de n'avoir à remplir que les données par réunion et par personne dans chaque onglet en fonction de la typologie de réunion</t>
  </si>
  <si>
    <t>Cela consolide alors les sous totaux par trimestre par typologie de réunion</t>
  </si>
  <si>
    <t>Puis consolidation total sur l'onglet</t>
  </si>
  <si>
    <t>En n'oubliant pas de paramétrer le cout horaire de la réunion</t>
  </si>
  <si>
    <t>Enfin cela permet d'avoir les totaux dans l'onglet Recap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</si>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</sst>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€&quot;;[Red]\-#,##0\ &quot;€&quot;"/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d/m/yyyy"/>
    <numFmt numFmtId="165" formatCode="dd/mm/yy;@"/>
    <numFmt numFmtId="166" formatCode="#,##0\ &quot;€&quot;"/>
    <numFmt numFmtId="167" formatCode="0.0"/>
  </numFmts>
  <fonts count="35" x14ac:knownFonts="1">
    <font>
      <sz val="11"/>
      <color theme="1"/>
      <name val="Arial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i/>
      <sz val="9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0"/>
      <name val="Times New Roman"/>
      <family val="1"/>
    </font>
    <font>
      <sz val="11"/>
      <color theme="1"/>
      <name val="Arial"/>
      <family val="2"/>
    </font>
    <font>
      <i/>
      <sz val="10"/>
      <color theme="1"/>
      <name val="Times New Roman"/>
      <family val="1"/>
    </font>
    <font>
      <i/>
      <sz val="9"/>
      <color theme="0"/>
      <name val="Times New Roman"/>
      <family val="1"/>
    </font>
    <font>
      <i/>
      <sz val="11"/>
      <color theme="0"/>
      <name val="Times New Roman"/>
      <family val="1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sz val="12"/>
      <color theme="0"/>
      <name val="Times New Roman"/>
      <family val="1"/>
    </font>
    <font>
      <sz val="11"/>
      <color theme="8" tint="-0.249977111117893"/>
      <name val="Times New Roman"/>
      <family val="1"/>
    </font>
    <font>
      <b/>
      <sz val="9"/>
      <color theme="1"/>
      <name val="Times New Roman"/>
      <family val="1"/>
    </font>
    <font>
      <b/>
      <sz val="12"/>
      <name val="Times New Roman"/>
      <family val="1"/>
    </font>
    <font>
      <sz val="10"/>
      <color theme="1"/>
      <name val="Times New Roman"/>
      <family val="1"/>
    </font>
    <font>
      <sz val="11"/>
      <color theme="1"/>
      <name val="Arial"/>
      <family val="2"/>
    </font>
    <font>
      <sz val="10"/>
      <name val="Times New Roman"/>
      <family val="1"/>
    </font>
    <font>
      <sz val="10"/>
      <color rgb="FFA7085F"/>
      <name val="Times New Roman"/>
      <family val="1"/>
    </font>
    <font>
      <i/>
      <sz val="10"/>
      <color rgb="FFA7085F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Arial"/>
      <family val="2"/>
    </font>
    <font>
      <sz val="11"/>
      <color theme="0" tint="-0.14999847407452621"/>
      <name val="Arial"/>
      <family val="2"/>
    </font>
    <font>
      <b/>
      <sz val="10"/>
      <name val="Times New Roman"/>
      <family val="1"/>
    </font>
    <font>
      <b/>
      <sz val="10"/>
      <color theme="9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theme="2" tint="-0.14999847407452621"/>
        <bgColor rgb="FFFBE4D5"/>
      </patternFill>
    </fill>
    <fill>
      <patternFill patternType="solid">
        <fgColor theme="2" tint="-0.14999847407452621"/>
        <bgColor rgb="FFFEF2CB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E2EFD9"/>
      </patternFill>
    </fill>
    <fill>
      <patternFill patternType="solid">
        <fgColor theme="1" tint="0.249977111117893"/>
        <bgColor rgb="FFFBE4D5"/>
      </patternFill>
    </fill>
    <fill>
      <patternFill patternType="solid">
        <fgColor theme="1" tint="0.249977111117893"/>
        <bgColor rgb="FFFEF2CB"/>
      </patternFill>
    </fill>
    <fill>
      <patternFill patternType="solid">
        <fgColor theme="1" tint="0.249977111117893"/>
        <bgColor rgb="FFE2EFD9"/>
      </patternFill>
    </fill>
    <fill>
      <patternFill patternType="solid">
        <fgColor theme="0"/>
        <bgColor rgb="FFFBE4D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rgb="FFE2EFD9"/>
      </patternFill>
    </fill>
    <fill>
      <patternFill patternType="solid">
        <fgColor theme="0"/>
        <bgColor indexed="64"/>
      </patternFill>
    </fill>
    <fill>
      <patternFill patternType="lightDown">
        <fgColor theme="2" tint="-0.14996795556505021"/>
        <bgColor auto="1"/>
      </patternFill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  <fill>
      <patternFill patternType="lightDown">
        <fgColor rgb="FFA50021"/>
        <bgColor rgb="FFC00000"/>
      </patternFill>
    </fill>
    <fill>
      <patternFill patternType="solid">
        <fgColor rgb="FFEEDCDC"/>
        <bgColor rgb="FFFBE4D5"/>
      </patternFill>
    </fill>
    <fill>
      <patternFill patternType="lightDown">
        <fgColor theme="2" tint="-0.14996795556505021"/>
        <bgColor rgb="FFEEDCDC"/>
      </patternFill>
    </fill>
    <fill>
      <patternFill patternType="solid">
        <fgColor rgb="FFEEDCDC"/>
        <bgColor rgb="FFFEF2CB"/>
      </patternFill>
    </fill>
    <fill>
      <patternFill patternType="solid">
        <fgColor rgb="FFEEDCDC"/>
        <bgColor rgb="FFE2EFD9"/>
      </patternFill>
    </fill>
    <fill>
      <patternFill patternType="solid">
        <fgColor rgb="FFFFFF00"/>
        <bgColor indexed="64"/>
      </patternFill>
    </fill>
    <fill>
      <patternFill patternType="lightDown">
        <fgColor theme="2" tint="-0.24994659260841701"/>
        <bgColor theme="0"/>
      </patternFill>
    </fill>
  </fills>
  <borders count="9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ck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ck">
        <color rgb="FF000000"/>
      </right>
      <top/>
      <bottom style="medium">
        <color indexed="64"/>
      </bottom>
      <diagonal/>
    </border>
    <border>
      <left style="medium">
        <color indexed="64"/>
      </left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3"/>
    <xf numFmtId="44" fontId="12" fillId="0" borderId="3" applyFont="0" applyFill="0" applyBorder="0" applyAlignment="0" applyProtection="0"/>
    <xf numFmtId="9" fontId="12" fillId="0" borderId="3" applyFont="0" applyFill="0" applyBorder="0" applyAlignment="0" applyProtection="0"/>
  </cellStyleXfs>
  <cellXfs count="296">
    <xf numFmtId="0" fontId="0" fillId="0" borderId="0" xfId="0" applyFont="1" applyAlignment="1"/>
    <xf numFmtId="0" fontId="1" fillId="0" borderId="0" xfId="0" applyFont="1" applyAlignment="1"/>
    <xf numFmtId="0" fontId="4" fillId="0" borderId="5" xfId="0" applyFont="1" applyBorder="1" applyAlignment="1">
      <alignment horizontal="center"/>
    </xf>
    <xf numFmtId="0" fontId="1" fillId="9" borderId="2" xfId="0" applyFont="1" applyFill="1" applyBorder="1"/>
    <xf numFmtId="0" fontId="1" fillId="9" borderId="1" xfId="0" applyFont="1" applyFill="1" applyBorder="1"/>
    <xf numFmtId="0" fontId="1" fillId="10" borderId="10" xfId="0" applyFont="1" applyFill="1" applyBorder="1"/>
    <xf numFmtId="0" fontId="1" fillId="11" borderId="2" xfId="0" applyFont="1" applyFill="1" applyBorder="1"/>
    <xf numFmtId="0" fontId="1" fillId="11" borderId="1" xfId="0" applyFont="1" applyFill="1" applyBorder="1"/>
    <xf numFmtId="0" fontId="1" fillId="11" borderId="10" xfId="0" applyFont="1" applyFill="1" applyBorder="1" applyAlignment="1"/>
    <xf numFmtId="0" fontId="1" fillId="11" borderId="10" xfId="0" applyFont="1" applyFill="1" applyBorder="1"/>
    <xf numFmtId="0" fontId="1" fillId="9" borderId="11" xfId="0" applyFont="1" applyFill="1" applyBorder="1" applyAlignment="1"/>
    <xf numFmtId="0" fontId="1" fillId="10" borderId="1" xfId="0" applyFont="1" applyFill="1" applyBorder="1"/>
    <xf numFmtId="0" fontId="1" fillId="9" borderId="11" xfId="0" applyFont="1" applyFill="1" applyBorder="1"/>
    <xf numFmtId="0" fontId="1" fillId="0" borderId="0" xfId="0" applyFont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/>
    </xf>
    <xf numFmtId="1" fontId="1" fillId="0" borderId="0" xfId="0" applyNumberFormat="1" applyFont="1" applyAlignment="1"/>
    <xf numFmtId="1" fontId="8" fillId="4" borderId="5" xfId="0" applyNumberFormat="1" applyFont="1" applyFill="1" applyBorder="1" applyAlignment="1">
      <alignment horizontal="center" vertical="center"/>
    </xf>
    <xf numFmtId="1" fontId="1" fillId="2" borderId="5" xfId="0" applyNumberFormat="1" applyFont="1" applyFill="1" applyBorder="1"/>
    <xf numFmtId="1" fontId="1" fillId="2" borderId="5" xfId="0" applyNumberFormat="1" applyFont="1" applyFill="1" applyBorder="1" applyAlignment="1">
      <alignment horizontal="center"/>
    </xf>
    <xf numFmtId="165" fontId="9" fillId="2" borderId="9" xfId="0" applyNumberFormat="1" applyFont="1" applyFill="1" applyBorder="1" applyAlignment="1">
      <alignment horizontal="center" vertical="center"/>
    </xf>
    <xf numFmtId="165" fontId="9" fillId="3" borderId="9" xfId="0" applyNumberFormat="1" applyFont="1" applyFill="1" applyBorder="1" applyAlignment="1">
      <alignment horizontal="center" vertical="center"/>
    </xf>
    <xf numFmtId="165" fontId="9" fillId="5" borderId="9" xfId="0" applyNumberFormat="1" applyFont="1" applyFill="1" applyBorder="1" applyAlignment="1">
      <alignment horizontal="center" vertical="center"/>
    </xf>
    <xf numFmtId="1" fontId="8" fillId="12" borderId="5" xfId="0" applyNumberFormat="1" applyFont="1" applyFill="1" applyBorder="1" applyAlignment="1">
      <alignment horizontal="center" vertical="center"/>
    </xf>
    <xf numFmtId="164" fontId="1" fillId="13" borderId="6" xfId="0" applyNumberFormat="1" applyFont="1" applyFill="1" applyBorder="1"/>
    <xf numFmtId="164" fontId="1" fillId="13" borderId="7" xfId="0" applyNumberFormat="1" applyFont="1" applyFill="1" applyBorder="1"/>
    <xf numFmtId="0" fontId="1" fillId="13" borderId="19" xfId="0" applyFont="1" applyFill="1" applyBorder="1" applyAlignment="1"/>
    <xf numFmtId="0" fontId="1" fillId="13" borderId="18" xfId="0" applyFont="1" applyFill="1" applyBorder="1"/>
    <xf numFmtId="0" fontId="1" fillId="13" borderId="6" xfId="0" applyFont="1" applyFill="1" applyBorder="1"/>
    <xf numFmtId="0" fontId="1" fillId="13" borderId="7" xfId="0" applyFont="1" applyFill="1" applyBorder="1"/>
    <xf numFmtId="1" fontId="10" fillId="9" borderId="5" xfId="0" applyNumberFormat="1" applyFont="1" applyFill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/>
    </xf>
    <xf numFmtId="1" fontId="10" fillId="9" borderId="5" xfId="0" applyNumberFormat="1" applyFont="1" applyFill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10" fillId="11" borderId="5" xfId="0" applyNumberFormat="1" applyFont="1" applyFill="1" applyBorder="1" applyAlignment="1">
      <alignment horizontal="center" vertical="center"/>
    </xf>
    <xf numFmtId="0" fontId="5" fillId="14" borderId="8" xfId="0" applyFont="1" applyFill="1" applyBorder="1" applyAlignment="1">
      <alignment horizontal="center" vertical="center"/>
    </xf>
    <xf numFmtId="0" fontId="6" fillId="14" borderId="20" xfId="0" applyFont="1" applyFill="1" applyBorder="1" applyAlignment="1"/>
    <xf numFmtId="1" fontId="6" fillId="14" borderId="1" xfId="0" applyNumberFormat="1" applyFont="1" applyFill="1" applyBorder="1" applyAlignment="1"/>
    <xf numFmtId="0" fontId="6" fillId="14" borderId="1" xfId="0" applyFont="1" applyFill="1" applyBorder="1" applyAlignment="1"/>
    <xf numFmtId="1" fontId="11" fillId="14" borderId="21" xfId="0" applyNumberFormat="1" applyFont="1" applyFill="1" applyBorder="1" applyAlignment="1">
      <alignment horizontal="center" vertical="center"/>
    </xf>
    <xf numFmtId="0" fontId="1" fillId="15" borderId="0" xfId="0" applyFont="1" applyFill="1" applyAlignment="1"/>
    <xf numFmtId="1" fontId="6" fillId="14" borderId="7" xfId="0" applyNumberFormat="1" applyFont="1" applyFill="1" applyBorder="1" applyAlignment="1"/>
    <xf numFmtId="1" fontId="5" fillId="14" borderId="8" xfId="0" applyNumberFormat="1" applyFont="1" applyFill="1" applyBorder="1" applyAlignment="1">
      <alignment horizontal="center" vertical="center"/>
    </xf>
    <xf numFmtId="1" fontId="6" fillId="14" borderId="21" xfId="0" applyNumberFormat="1" applyFont="1" applyFill="1" applyBorder="1" applyAlignment="1"/>
    <xf numFmtId="1" fontId="6" fillId="14" borderId="20" xfId="0" applyNumberFormat="1" applyFont="1" applyFill="1" applyBorder="1" applyAlignment="1"/>
    <xf numFmtId="164" fontId="1" fillId="13" borderId="22" xfId="0" applyNumberFormat="1" applyFont="1" applyFill="1" applyBorder="1"/>
    <xf numFmtId="0" fontId="1" fillId="10" borderId="23" xfId="0" applyFont="1" applyFill="1" applyBorder="1"/>
    <xf numFmtId="0" fontId="8" fillId="0" borderId="0" xfId="0" applyFont="1" applyAlignment="1">
      <alignment horizontal="left"/>
    </xf>
    <xf numFmtId="0" fontId="6" fillId="0" borderId="0" xfId="0" applyFont="1" applyAlignment="1"/>
    <xf numFmtId="165" fontId="9" fillId="5" borderId="24" xfId="0" applyNumberFormat="1" applyFont="1" applyFill="1" applyBorder="1" applyAlignment="1">
      <alignment horizontal="center" vertical="center"/>
    </xf>
    <xf numFmtId="1" fontId="10" fillId="11" borderId="4" xfId="0" applyNumberFormat="1" applyFont="1" applyFill="1" applyBorder="1" applyAlignment="1">
      <alignment horizontal="center" vertical="center"/>
    </xf>
    <xf numFmtId="165" fontId="9" fillId="5" borderId="25" xfId="0" applyNumberFormat="1" applyFont="1" applyFill="1" applyBorder="1" applyAlignment="1">
      <alignment horizontal="center" vertical="center"/>
    </xf>
    <xf numFmtId="1" fontId="1" fillId="5" borderId="26" xfId="0" applyNumberFormat="1" applyFont="1" applyFill="1" applyBorder="1"/>
    <xf numFmtId="1" fontId="10" fillId="11" borderId="26" xfId="0" applyNumberFormat="1" applyFont="1" applyFill="1" applyBorder="1" applyAlignment="1">
      <alignment horizontal="center" vertical="center"/>
    </xf>
    <xf numFmtId="1" fontId="13" fillId="12" borderId="5" xfId="0" applyNumberFormat="1" applyFont="1" applyFill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7" fillId="9" borderId="5" xfId="0" applyNumberFormat="1" applyFont="1" applyFill="1" applyBorder="1" applyAlignment="1">
      <alignment horizontal="center" vertical="center"/>
    </xf>
    <xf numFmtId="0" fontId="6" fillId="16" borderId="20" xfId="0" applyFont="1" applyFill="1" applyBorder="1" applyAlignment="1"/>
    <xf numFmtId="165" fontId="9" fillId="3" borderId="27" xfId="0" applyNumberFormat="1" applyFont="1" applyFill="1" applyBorder="1" applyAlignment="1">
      <alignment horizontal="center" vertical="center"/>
    </xf>
    <xf numFmtId="1" fontId="1" fillId="2" borderId="28" xfId="0" applyNumberFormat="1" applyFont="1" applyFill="1" applyBorder="1" applyAlignment="1">
      <alignment horizontal="center"/>
    </xf>
    <xf numFmtId="1" fontId="10" fillId="9" borderId="28" xfId="0" applyNumberFormat="1" applyFont="1" applyFill="1" applyBorder="1" applyAlignment="1">
      <alignment horizontal="center" vertical="center"/>
    </xf>
    <xf numFmtId="1" fontId="10" fillId="9" borderId="29" xfId="0" applyNumberFormat="1" applyFont="1" applyFill="1" applyBorder="1" applyAlignment="1">
      <alignment horizontal="center" vertical="center"/>
    </xf>
    <xf numFmtId="1" fontId="1" fillId="5" borderId="5" xfId="0" applyNumberFormat="1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165" fontId="9" fillId="5" borderId="27" xfId="0" applyNumberFormat="1" applyFont="1" applyFill="1" applyBorder="1" applyAlignment="1">
      <alignment horizontal="center" vertical="center"/>
    </xf>
    <xf numFmtId="1" fontId="1" fillId="5" borderId="28" xfId="0" applyNumberFormat="1" applyFont="1" applyFill="1" applyBorder="1"/>
    <xf numFmtId="1" fontId="10" fillId="11" borderId="28" xfId="0" applyNumberFormat="1" applyFont="1" applyFill="1" applyBorder="1" applyAlignment="1">
      <alignment horizontal="center" vertical="center"/>
    </xf>
    <xf numFmtId="1" fontId="7" fillId="11" borderId="28" xfId="0" applyNumberFormat="1" applyFont="1" applyFill="1" applyBorder="1" applyAlignment="1">
      <alignment horizontal="center" vertical="center"/>
    </xf>
    <xf numFmtId="0" fontId="1" fillId="13" borderId="22" xfId="0" applyFont="1" applyFill="1" applyBorder="1"/>
    <xf numFmtId="0" fontId="1" fillId="11" borderId="23" xfId="0" applyFont="1" applyFill="1" applyBorder="1"/>
    <xf numFmtId="0" fontId="2" fillId="0" borderId="3" xfId="0" applyFont="1" applyBorder="1" applyAlignment="1">
      <alignment horizontal="center"/>
    </xf>
    <xf numFmtId="0" fontId="8" fillId="4" borderId="5" xfId="0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165" fontId="17" fillId="17" borderId="9" xfId="0" applyNumberFormat="1" applyFont="1" applyFill="1" applyBorder="1" applyAlignment="1">
      <alignment horizontal="center" vertical="center"/>
    </xf>
    <xf numFmtId="164" fontId="18" fillId="18" borderId="22" xfId="0" applyNumberFormat="1" applyFont="1" applyFill="1" applyBorder="1"/>
    <xf numFmtId="42" fontId="18" fillId="17" borderId="23" xfId="1" applyNumberFormat="1" applyFont="1" applyFill="1" applyBorder="1" applyAlignment="1"/>
    <xf numFmtId="165" fontId="9" fillId="17" borderId="9" xfId="0" applyNumberFormat="1" applyFont="1" applyFill="1" applyBorder="1" applyAlignment="1">
      <alignment horizontal="center" vertical="center"/>
    </xf>
    <xf numFmtId="164" fontId="1" fillId="18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 vertical="center"/>
    </xf>
    <xf numFmtId="1" fontId="7" fillId="9" borderId="4" xfId="0" applyNumberFormat="1" applyFont="1" applyFill="1" applyBorder="1" applyAlignment="1">
      <alignment horizontal="center" vertical="center"/>
    </xf>
    <xf numFmtId="0" fontId="1" fillId="13" borderId="6" xfId="0" applyFont="1" applyFill="1" applyBorder="1" applyAlignment="1"/>
    <xf numFmtId="0" fontId="1" fillId="9" borderId="2" xfId="0" applyFont="1" applyFill="1" applyBorder="1" applyAlignment="1"/>
    <xf numFmtId="165" fontId="17" fillId="17" borderId="32" xfId="0" applyNumberFormat="1" applyFont="1" applyFill="1" applyBorder="1" applyAlignment="1">
      <alignment horizontal="center" vertical="center"/>
    </xf>
    <xf numFmtId="0" fontId="18" fillId="18" borderId="35" xfId="0" applyFont="1" applyFill="1" applyBorder="1" applyAlignment="1"/>
    <xf numFmtId="42" fontId="18" fillId="17" borderId="36" xfId="1" applyNumberFormat="1" applyFont="1" applyFill="1" applyBorder="1" applyAlignment="1"/>
    <xf numFmtId="165" fontId="9" fillId="17" borderId="32" xfId="0" applyNumberFormat="1" applyFont="1" applyFill="1" applyBorder="1" applyAlignment="1">
      <alignment horizontal="center" vertical="center"/>
    </xf>
    <xf numFmtId="0" fontId="1" fillId="18" borderId="35" xfId="0" applyFont="1" applyFill="1" applyBorder="1"/>
    <xf numFmtId="0" fontId="6" fillId="16" borderId="37" xfId="0" applyFont="1" applyFill="1" applyBorder="1" applyAlignment="1"/>
    <xf numFmtId="0" fontId="6" fillId="16" borderId="38" xfId="0" applyFont="1" applyFill="1" applyBorder="1" applyAlignment="1"/>
    <xf numFmtId="1" fontId="5" fillId="14" borderId="14" xfId="0" applyNumberFormat="1" applyFont="1" applyFill="1" applyBorder="1" applyAlignment="1">
      <alignment horizontal="center" vertical="center"/>
    </xf>
    <xf numFmtId="1" fontId="6" fillId="16" borderId="37" xfId="0" applyNumberFormat="1" applyFont="1" applyFill="1" applyBorder="1" applyAlignment="1"/>
    <xf numFmtId="0" fontId="6" fillId="16" borderId="45" xfId="0" applyFont="1" applyFill="1" applyBorder="1" applyAlignment="1"/>
    <xf numFmtId="0" fontId="6" fillId="14" borderId="40" xfId="0" applyFont="1" applyFill="1" applyBorder="1" applyAlignment="1">
      <alignment horizontal="center" vertical="center"/>
    </xf>
    <xf numFmtId="42" fontId="1" fillId="19" borderId="36" xfId="1" applyNumberFormat="1" applyFont="1" applyFill="1" applyBorder="1"/>
    <xf numFmtId="1" fontId="1" fillId="2" borderId="27" xfId="0" applyNumberFormat="1" applyFont="1" applyFill="1" applyBorder="1" applyAlignment="1">
      <alignment horizontal="center" vertical="center"/>
    </xf>
    <xf numFmtId="0" fontId="1" fillId="18" borderId="22" xfId="0" applyFont="1" applyFill="1" applyBorder="1"/>
    <xf numFmtId="42" fontId="1" fillId="20" borderId="36" xfId="0" applyNumberFormat="1" applyFont="1" applyFill="1" applyBorder="1"/>
    <xf numFmtId="1" fontId="1" fillId="18" borderId="9" xfId="0" applyNumberFormat="1" applyFont="1" applyFill="1" applyBorder="1" applyAlignment="1">
      <alignment horizontal="center" vertical="center"/>
    </xf>
    <xf numFmtId="1" fontId="1" fillId="18" borderId="33" xfId="0" applyNumberFormat="1" applyFont="1" applyFill="1" applyBorder="1" applyAlignment="1">
      <alignment horizontal="center" vertical="center"/>
    </xf>
    <xf numFmtId="1" fontId="18" fillId="18" borderId="5" xfId="0" applyNumberFormat="1" applyFont="1" applyFill="1" applyBorder="1" applyAlignment="1">
      <alignment horizontal="center" vertical="center"/>
    </xf>
    <xf numFmtId="1" fontId="18" fillId="18" borderId="34" xfId="0" applyNumberFormat="1" applyFont="1" applyFill="1" applyBorder="1" applyAlignment="1">
      <alignment horizontal="center" vertical="center"/>
    </xf>
    <xf numFmtId="1" fontId="19" fillId="18" borderId="5" xfId="0" applyNumberFormat="1" applyFont="1" applyFill="1" applyBorder="1" applyAlignment="1">
      <alignment horizontal="center" vertical="center"/>
    </xf>
    <xf numFmtId="1" fontId="19" fillId="18" borderId="34" xfId="0" applyNumberFormat="1" applyFont="1" applyFill="1" applyBorder="1" applyAlignment="1">
      <alignment horizontal="center" vertical="center"/>
    </xf>
    <xf numFmtId="1" fontId="20" fillId="18" borderId="5" xfId="0" applyNumberFormat="1" applyFont="1" applyFill="1" applyBorder="1" applyAlignment="1">
      <alignment horizontal="center" vertical="center"/>
    </xf>
    <xf numFmtId="1" fontId="20" fillId="18" borderId="34" xfId="0" applyNumberFormat="1" applyFont="1" applyFill="1" applyBorder="1" applyAlignment="1">
      <alignment horizontal="center" vertical="center"/>
    </xf>
    <xf numFmtId="0" fontId="6" fillId="16" borderId="6" xfId="0" applyFont="1" applyFill="1" applyBorder="1" applyAlignment="1"/>
    <xf numFmtId="0" fontId="6" fillId="16" borderId="7" xfId="0" applyFont="1" applyFill="1" applyBorder="1" applyAlignment="1"/>
    <xf numFmtId="0" fontId="6" fillId="16" borderId="18" xfId="0" applyFont="1" applyFill="1" applyBorder="1" applyAlignment="1"/>
    <xf numFmtId="1" fontId="6" fillId="16" borderId="6" xfId="0" applyNumberFormat="1" applyFont="1" applyFill="1" applyBorder="1" applyAlignment="1"/>
    <xf numFmtId="0" fontId="6" fillId="16" borderId="39" xfId="0" applyFont="1" applyFill="1" applyBorder="1" applyAlignment="1"/>
    <xf numFmtId="1" fontId="6" fillId="16" borderId="40" xfId="0" applyNumberFormat="1" applyFont="1" applyFill="1" applyBorder="1" applyAlignment="1"/>
    <xf numFmtId="1" fontId="6" fillId="16" borderId="2" xfId="0" applyNumberFormat="1" applyFont="1" applyFill="1" applyBorder="1" applyAlignment="1"/>
    <xf numFmtId="1" fontId="6" fillId="16" borderId="1" xfId="0" applyNumberFormat="1" applyFont="1" applyFill="1" applyBorder="1" applyAlignment="1"/>
    <xf numFmtId="1" fontId="6" fillId="16" borderId="10" xfId="0" applyNumberFormat="1" applyFont="1" applyFill="1" applyBorder="1" applyAlignment="1"/>
    <xf numFmtId="1" fontId="11" fillId="16" borderId="41" xfId="0" applyNumberFormat="1" applyFont="1" applyFill="1" applyBorder="1" applyAlignment="1">
      <alignment horizontal="center" vertical="center"/>
    </xf>
    <xf numFmtId="1" fontId="11" fillId="16" borderId="30" xfId="0" applyNumberFormat="1" applyFont="1" applyFill="1" applyBorder="1" applyAlignment="1">
      <alignment horizontal="center" vertical="center"/>
    </xf>
    <xf numFmtId="1" fontId="11" fillId="16" borderId="43" xfId="0" applyNumberFormat="1" applyFont="1" applyFill="1" applyBorder="1" applyAlignment="1">
      <alignment horizontal="center" vertical="center"/>
    </xf>
    <xf numFmtId="1" fontId="6" fillId="16" borderId="30" xfId="0" applyNumberFormat="1" applyFont="1" applyFill="1" applyBorder="1" applyAlignment="1"/>
    <xf numFmtId="1" fontId="14" fillId="16" borderId="42" xfId="0" applyNumberFormat="1" applyFont="1" applyFill="1" applyBorder="1" applyAlignment="1">
      <alignment horizontal="center" vertical="center"/>
    </xf>
    <xf numFmtId="1" fontId="14" fillId="16" borderId="31" xfId="0" applyNumberFormat="1" applyFont="1" applyFill="1" applyBorder="1" applyAlignment="1">
      <alignment horizontal="center" vertical="center"/>
    </xf>
    <xf numFmtId="1" fontId="14" fillId="16" borderId="44" xfId="0" applyNumberFormat="1" applyFont="1" applyFill="1" applyBorder="1" applyAlignment="1">
      <alignment horizontal="center" vertical="center"/>
    </xf>
    <xf numFmtId="1" fontId="15" fillId="16" borderId="31" xfId="0" applyNumberFormat="1" applyFont="1" applyFill="1" applyBorder="1" applyAlignment="1"/>
    <xf numFmtId="0" fontId="6" fillId="14" borderId="7" xfId="0" applyFont="1" applyFill="1" applyBorder="1" applyAlignment="1"/>
    <xf numFmtId="166" fontId="5" fillId="14" borderId="1" xfId="0" applyNumberFormat="1" applyFont="1" applyFill="1" applyBorder="1" applyAlignment="1"/>
    <xf numFmtId="167" fontId="1" fillId="2" borderId="5" xfId="0" applyNumberFormat="1" applyFont="1" applyFill="1" applyBorder="1" applyAlignment="1">
      <alignment horizontal="center"/>
    </xf>
    <xf numFmtId="1" fontId="23" fillId="9" borderId="5" xfId="0" applyNumberFormat="1" applyFont="1" applyFill="1" applyBorder="1" applyAlignment="1">
      <alignment horizontal="center" vertical="center"/>
    </xf>
    <xf numFmtId="167" fontId="1" fillId="5" borderId="5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167" fontId="1" fillId="2" borderId="5" xfId="0" applyNumberFormat="1" applyFont="1" applyFill="1" applyBorder="1" applyAlignment="1">
      <alignment horizontal="center" vertical="center"/>
    </xf>
    <xf numFmtId="42" fontId="1" fillId="0" borderId="0" xfId="0" applyNumberFormat="1" applyFont="1" applyAlignment="1"/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9" borderId="3" xfId="0" applyFont="1" applyFill="1" applyBorder="1"/>
    <xf numFmtId="0" fontId="1" fillId="10" borderId="3" xfId="0" applyFont="1" applyFill="1" applyBorder="1"/>
    <xf numFmtId="0" fontId="1" fillId="11" borderId="3" xfId="0" applyFont="1" applyFill="1" applyBorder="1"/>
    <xf numFmtId="42" fontId="18" fillId="9" borderId="3" xfId="1" applyNumberFormat="1" applyFont="1" applyFill="1" applyBorder="1" applyAlignment="1"/>
    <xf numFmtId="42" fontId="22" fillId="10" borderId="3" xfId="1" applyNumberFormat="1" applyFont="1" applyFill="1" applyBorder="1"/>
    <xf numFmtId="0" fontId="1" fillId="12" borderId="0" xfId="0" applyFont="1" applyFill="1" applyAlignment="1"/>
    <xf numFmtId="0" fontId="6" fillId="12" borderId="3" xfId="0" applyFont="1" applyFill="1" applyBorder="1" applyAlignment="1">
      <alignment horizontal="center" vertical="center"/>
    </xf>
    <xf numFmtId="0" fontId="21" fillId="12" borderId="0" xfId="0" applyFont="1" applyFill="1" applyAlignment="1">
      <alignment horizontal="center" vertical="center"/>
    </xf>
    <xf numFmtId="44" fontId="21" fillId="12" borderId="0" xfId="1" applyFont="1" applyFill="1" applyAlignment="1">
      <alignment horizontal="right" vertical="center"/>
    </xf>
    <xf numFmtId="42" fontId="18" fillId="10" borderId="3" xfId="1" applyNumberFormat="1" applyFont="1" applyFill="1" applyBorder="1"/>
    <xf numFmtId="42" fontId="18" fillId="11" borderId="3" xfId="0" applyNumberFormat="1" applyFont="1" applyFill="1" applyBorder="1"/>
    <xf numFmtId="2" fontId="1" fillId="2" borderId="5" xfId="0" applyNumberFormat="1" applyFont="1" applyFill="1" applyBorder="1" applyAlignment="1">
      <alignment horizontal="center"/>
    </xf>
    <xf numFmtId="42" fontId="18" fillId="0" borderId="0" xfId="0" applyNumberFormat="1" applyFont="1" applyAlignment="1"/>
    <xf numFmtId="42" fontId="5" fillId="14" borderId="2" xfId="1" applyNumberFormat="1" applyFont="1" applyFill="1" applyBorder="1" applyAlignment="1">
      <alignment horizontal="center"/>
    </xf>
    <xf numFmtId="0" fontId="24" fillId="21" borderId="0" xfId="0" applyFont="1" applyFill="1" applyAlignment="1">
      <alignment horizontal="center" vertical="center"/>
    </xf>
    <xf numFmtId="1" fontId="1" fillId="5" borderId="28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horizontal="left" vertical="center" wrapText="1"/>
    </xf>
    <xf numFmtId="2" fontId="1" fillId="5" borderId="28" xfId="0" applyNumberFormat="1" applyFont="1" applyFill="1" applyBorder="1" applyAlignment="1">
      <alignment horizontal="center" vertical="center"/>
    </xf>
    <xf numFmtId="0" fontId="12" fillId="0" borderId="0" xfId="0" applyFont="1" applyAlignment="1"/>
    <xf numFmtId="1" fontId="10" fillId="11" borderId="5" xfId="0" applyNumberFormat="1" applyFont="1" applyFill="1" applyBorder="1" applyAlignment="1">
      <alignment horizontal="center" vertical="center" wrapText="1"/>
    </xf>
    <xf numFmtId="1" fontId="10" fillId="11" borderId="28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7" fontId="1" fillId="9" borderId="1" xfId="0" applyNumberFormat="1" applyFont="1" applyFill="1" applyBorder="1"/>
    <xf numFmtId="1" fontId="23" fillId="9" borderId="5" xfId="0" applyNumberFormat="1" applyFont="1" applyFill="1" applyBorder="1" applyAlignment="1">
      <alignment horizontal="center" vertical="center" wrapText="1"/>
    </xf>
    <xf numFmtId="1" fontId="7" fillId="9" borderId="28" xfId="0" applyNumberFormat="1" applyFont="1" applyFill="1" applyBorder="1" applyAlignment="1">
      <alignment horizontal="center" vertical="center"/>
    </xf>
    <xf numFmtId="0" fontId="25" fillId="22" borderId="15" xfId="0" applyFont="1" applyFill="1" applyBorder="1" applyAlignment="1">
      <alignment horizontal="center" vertical="center" wrapText="1"/>
    </xf>
    <xf numFmtId="9" fontId="0" fillId="0" borderId="0" xfId="2" applyFont="1" applyAlignment="1"/>
    <xf numFmtId="167" fontId="1" fillId="5" borderId="28" xfId="0" applyNumberFormat="1" applyFont="1" applyFill="1" applyBorder="1" applyAlignment="1">
      <alignment horizontal="center" vertical="center"/>
    </xf>
    <xf numFmtId="167" fontId="10" fillId="11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9" fillId="12" borderId="0" xfId="0" applyFont="1" applyFill="1" applyAlignment="1"/>
    <xf numFmtId="42" fontId="24" fillId="21" borderId="0" xfId="1" applyNumberFormat="1" applyFont="1" applyFill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166" fontId="24" fillId="21" borderId="0" xfId="1" applyNumberFormat="1" applyFont="1" applyFill="1" applyAlignment="1">
      <alignment horizontal="right" vertical="center"/>
    </xf>
    <xf numFmtId="0" fontId="24" fillId="12" borderId="0" xfId="0" applyFont="1" applyFill="1" applyAlignment="1">
      <alignment horizontal="center" vertical="center"/>
    </xf>
    <xf numFmtId="166" fontId="24" fillId="12" borderId="0" xfId="1" applyNumberFormat="1" applyFont="1" applyFill="1" applyAlignment="1">
      <alignment horizontal="right" vertical="center"/>
    </xf>
    <xf numFmtId="44" fontId="24" fillId="12" borderId="0" xfId="1" applyFont="1" applyFill="1" applyAlignment="1">
      <alignment horizontal="right" vertical="center"/>
    </xf>
    <xf numFmtId="0" fontId="13" fillId="0" borderId="52" xfId="0" applyFont="1" applyBorder="1" applyAlignment="1">
      <alignment horizontal="center" vertical="center" wrapText="1"/>
    </xf>
    <xf numFmtId="0" fontId="28" fillId="0" borderId="52" xfId="0" applyFont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42" fontId="24" fillId="12" borderId="0" xfId="1" applyNumberFormat="1" applyFont="1" applyFill="1" applyAlignment="1">
      <alignment horizontal="right" vertical="center"/>
    </xf>
    <xf numFmtId="164" fontId="18" fillId="18" borderId="59" xfId="0" applyNumberFormat="1" applyFont="1" applyFill="1" applyBorder="1"/>
    <xf numFmtId="164" fontId="1" fillId="13" borderId="58" xfId="0" applyNumberFormat="1" applyFont="1" applyFill="1" applyBorder="1"/>
    <xf numFmtId="1" fontId="1" fillId="12" borderId="0" xfId="0" applyNumberFormat="1" applyFont="1" applyFill="1" applyAlignment="1"/>
    <xf numFmtId="1" fontId="10" fillId="12" borderId="0" xfId="0" applyNumberFormat="1" applyFont="1" applyFill="1" applyAlignment="1">
      <alignment horizontal="center" vertical="center"/>
    </xf>
    <xf numFmtId="1" fontId="7" fillId="12" borderId="0" xfId="0" applyNumberFormat="1" applyFont="1" applyFill="1" applyAlignment="1">
      <alignment horizontal="center" vertical="center"/>
    </xf>
    <xf numFmtId="0" fontId="25" fillId="0" borderId="47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14" fontId="0" fillId="0" borderId="62" xfId="0" applyNumberFormat="1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0" fontId="31" fillId="0" borderId="60" xfId="0" applyFont="1" applyBorder="1" applyAlignment="1">
      <alignment horizontal="left" vertical="center"/>
    </xf>
    <xf numFmtId="14" fontId="0" fillId="0" borderId="63" xfId="0" applyNumberFormat="1" applyFont="1" applyBorder="1" applyAlignment="1">
      <alignment horizontal="center" vertical="center"/>
    </xf>
    <xf numFmtId="0" fontId="31" fillId="0" borderId="6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left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left" vertical="center" wrapText="1"/>
    </xf>
    <xf numFmtId="0" fontId="1" fillId="0" borderId="69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left" vertical="center" wrapText="1"/>
    </xf>
    <xf numFmtId="0" fontId="4" fillId="0" borderId="73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0" fillId="0" borderId="75" xfId="0" applyFont="1" applyBorder="1" applyAlignment="1">
      <alignment horizontal="center" vertical="center"/>
    </xf>
    <xf numFmtId="0" fontId="0" fillId="0" borderId="7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2" fillId="0" borderId="0" xfId="0" applyFont="1" applyAlignment="1"/>
    <xf numFmtId="1" fontId="32" fillId="0" borderId="0" xfId="0" applyNumberFormat="1" applyFont="1" applyAlignment="1"/>
    <xf numFmtId="0" fontId="0" fillId="0" borderId="78" xfId="0" applyFont="1" applyBorder="1" applyAlignment="1">
      <alignment horizontal="center" vertical="center"/>
    </xf>
    <xf numFmtId="0" fontId="0" fillId="0" borderId="79" xfId="0" applyFont="1" applyBorder="1" applyAlignment="1">
      <alignment horizontal="center" vertical="center"/>
    </xf>
    <xf numFmtId="0" fontId="0" fillId="0" borderId="72" xfId="0" applyFont="1" applyBorder="1" applyAlignment="1">
      <alignment horizontal="center" vertical="center"/>
    </xf>
    <xf numFmtId="42" fontId="27" fillId="0" borderId="48" xfId="0" applyNumberFormat="1" applyFont="1" applyBorder="1" applyAlignment="1"/>
    <xf numFmtId="0" fontId="6" fillId="14" borderId="2" xfId="0" applyFont="1" applyFill="1" applyBorder="1" applyAlignment="1"/>
    <xf numFmtId="42" fontId="30" fillId="0" borderId="0" xfId="0" applyNumberFormat="1" applyFont="1" applyAlignment="1"/>
    <xf numFmtId="42" fontId="18" fillId="19" borderId="23" xfId="1" applyNumberFormat="1" applyFont="1" applyFill="1" applyBorder="1"/>
    <xf numFmtId="42" fontId="18" fillId="20" borderId="23" xfId="0" applyNumberFormat="1" applyFont="1" applyFill="1" applyBorder="1"/>
    <xf numFmtId="42" fontId="27" fillId="0" borderId="46" xfId="0" applyNumberFormat="1" applyFont="1" applyBorder="1" applyAlignment="1"/>
    <xf numFmtId="42" fontId="27" fillId="0" borderId="47" xfId="0" applyNumberFormat="1" applyFont="1" applyBorder="1" applyAlignment="1"/>
    <xf numFmtId="42" fontId="33" fillId="0" borderId="0" xfId="0" applyNumberFormat="1" applyFont="1" applyAlignment="1"/>
    <xf numFmtId="0" fontId="4" fillId="0" borderId="4" xfId="0" applyFont="1" applyBorder="1" applyAlignment="1">
      <alignment horizontal="center" vertical="center"/>
    </xf>
    <xf numFmtId="42" fontId="6" fillId="14" borderId="2" xfId="0" applyNumberFormat="1" applyFont="1" applyFill="1" applyBorder="1" applyAlignment="1"/>
    <xf numFmtId="42" fontId="6" fillId="14" borderId="10" xfId="0" applyNumberFormat="1" applyFont="1" applyFill="1" applyBorder="1" applyAlignment="1"/>
    <xf numFmtId="42" fontId="18" fillId="12" borderId="3" xfId="0" applyNumberFormat="1" applyFont="1" applyFill="1" applyBorder="1" applyAlignment="1"/>
    <xf numFmtId="0" fontId="18" fillId="0" borderId="0" xfId="0" applyFont="1" applyAlignment="1"/>
    <xf numFmtId="167" fontId="1" fillId="5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/>
    <xf numFmtId="6" fontId="1" fillId="0" borderId="3" xfId="0" applyNumberFormat="1" applyFont="1" applyBorder="1" applyAlignment="1">
      <alignment horizontal="center"/>
    </xf>
    <xf numFmtId="42" fontId="1" fillId="0" borderId="3" xfId="1" applyNumberFormat="1" applyFont="1" applyBorder="1" applyAlignment="1"/>
    <xf numFmtId="2" fontId="1" fillId="5" borderId="5" xfId="0" applyNumberFormat="1" applyFont="1" applyFill="1" applyBorder="1" applyAlignment="1">
      <alignment horizontal="center" vertical="center"/>
    </xf>
    <xf numFmtId="167" fontId="1" fillId="11" borderId="1" xfId="0" applyNumberFormat="1" applyFont="1" applyFill="1" applyBorder="1"/>
    <xf numFmtId="0" fontId="4" fillId="0" borderId="4" xfId="0" applyFont="1" applyBorder="1" applyAlignment="1">
      <alignment horizontal="center" vertical="center" wrapText="1"/>
    </xf>
    <xf numFmtId="167" fontId="1" fillId="10" borderId="1" xfId="0" applyNumberFormat="1" applyFont="1" applyFill="1" applyBorder="1"/>
    <xf numFmtId="42" fontId="34" fillId="0" borderId="0" xfId="0" applyNumberFormat="1" applyFont="1" applyAlignment="1"/>
    <xf numFmtId="0" fontId="25" fillId="0" borderId="83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13" fillId="0" borderId="82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8" fillId="0" borderId="84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5" fillId="0" borderId="85" xfId="0" applyFont="1" applyBorder="1" applyAlignment="1">
      <alignment horizontal="center" vertical="center" wrapText="1"/>
    </xf>
    <xf numFmtId="0" fontId="25" fillId="0" borderId="86" xfId="0" applyFont="1" applyBorder="1" applyAlignment="1">
      <alignment horizontal="center" vertical="center" wrapText="1"/>
    </xf>
    <xf numFmtId="0" fontId="25" fillId="0" borderId="87" xfId="0" applyFont="1" applyBorder="1" applyAlignment="1">
      <alignment horizontal="center" vertical="center" wrapText="1"/>
    </xf>
    <xf numFmtId="42" fontId="27" fillId="0" borderId="85" xfId="0" applyNumberFormat="1" applyFont="1" applyBorder="1" applyAlignment="1"/>
    <xf numFmtId="42" fontId="27" fillId="0" borderId="87" xfId="0" applyNumberFormat="1" applyFont="1" applyBorder="1" applyAlignment="1"/>
    <xf numFmtId="0" fontId="2" fillId="0" borderId="88" xfId="0" applyFont="1" applyBorder="1" applyAlignment="1">
      <alignment horizontal="center"/>
    </xf>
    <xf numFmtId="0" fontId="2" fillId="0" borderId="89" xfId="0" applyFont="1" applyBorder="1" applyAlignment="1">
      <alignment horizontal="center"/>
    </xf>
    <xf numFmtId="0" fontId="0" fillId="0" borderId="3" xfId="0" applyFont="1" applyBorder="1" applyAlignment="1"/>
    <xf numFmtId="42" fontId="27" fillId="0" borderId="90" xfId="0" applyNumberFormat="1" applyFont="1" applyBorder="1" applyAlignment="1"/>
    <xf numFmtId="42" fontId="27" fillId="0" borderId="80" xfId="0" applyNumberFormat="1" applyFont="1" applyBorder="1" applyAlignment="1"/>
    <xf numFmtId="42" fontId="27" fillId="0" borderId="91" xfId="0" applyNumberFormat="1" applyFont="1" applyBorder="1" applyAlignment="1"/>
    <xf numFmtId="42" fontId="27" fillId="0" borderId="92" xfId="0" applyNumberFormat="1" applyFont="1" applyBorder="1" applyAlignment="1"/>
    <xf numFmtId="0" fontId="4" fillId="0" borderId="4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14" borderId="12" xfId="0" applyFont="1" applyFill="1" applyBorder="1" applyAlignment="1">
      <alignment horizontal="center" vertical="center"/>
    </xf>
    <xf numFmtId="0" fontId="5" fillId="14" borderId="13" xfId="0" applyFont="1" applyFill="1" applyBorder="1" applyAlignment="1">
      <alignment horizontal="center" vertical="center"/>
    </xf>
    <xf numFmtId="0" fontId="5" fillId="14" borderId="14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 vertical="center"/>
    </xf>
    <xf numFmtId="0" fontId="5" fillId="8" borderId="81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</cellXfs>
  <cellStyles count="6">
    <cellStyle name="Monétaire" xfId="1" builtinId="4"/>
    <cellStyle name="Monétaire 2" xfId="4" xr:uid="{00000000-0005-0000-0000-000001000000}"/>
    <cellStyle name="Normal" xfId="0" builtinId="0"/>
    <cellStyle name="Normal 2" xfId="3" xr:uid="{00000000-0005-0000-0000-000003000000}"/>
    <cellStyle name="Pourcentage" xfId="2" builtinId="5"/>
    <cellStyle name="Pourcentage 2" xfId="5" xr:uid="{00000000-0005-0000-0000-000005000000}"/>
  </cellStyles>
  <dxfs count="0"/>
  <tableStyles count="0" defaultTableStyle="TableStyleMedium2" defaultPivotStyle="PivotStyleLight16"/>
  <colors>
    <mruColors>
      <color rgb="FF61B94D"/>
      <color rgb="FF37B4CD"/>
      <color rgb="FF58C0D6"/>
      <color rgb="FF182959"/>
      <color rgb="FFA7085F"/>
      <color rgb="FFA50021"/>
      <color rgb="FFFFCBCB"/>
      <color rgb="FFEEDCDC"/>
      <color rgb="FFEAF3D7"/>
      <color rgb="FFFFC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10</xdr:row>
      <xdr:rowOff>9525</xdr:rowOff>
    </xdr:from>
    <xdr:to>
      <xdr:col>3</xdr:col>
      <xdr:colOff>428141</xdr:colOff>
      <xdr:row>25</xdr:row>
      <xdr:rowOff>94779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703"/>
        <a:stretch/>
      </xdr:blipFill>
      <xdr:spPr>
        <a:xfrm>
          <a:off x="142875" y="1819275"/>
          <a:ext cx="2799866" cy="2799879"/>
        </a:xfrm>
        <a:prstGeom prst="rect">
          <a:avLst/>
        </a:prstGeom>
      </xdr:spPr>
    </xdr:pic>
    <xdr:clientData/>
  </xdr:twoCellAnchor>
  <xdr:twoCellAnchor editAs="oneCell">
    <xdr:from>
      <xdr:col>0</xdr:col>
      <xdr:colOff>35569</xdr:colOff>
      <xdr:row>29</xdr:row>
      <xdr:rowOff>28575</xdr:rowOff>
    </xdr:from>
    <xdr:to>
      <xdr:col>2</xdr:col>
      <xdr:colOff>437806</xdr:colOff>
      <xdr:row>45</xdr:row>
      <xdr:rowOff>66165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4939"/>
        <a:stretch/>
      </xdr:blipFill>
      <xdr:spPr>
        <a:xfrm>
          <a:off x="35569" y="5276850"/>
          <a:ext cx="2078637" cy="29331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4</xdr:col>
      <xdr:colOff>691411</xdr:colOff>
      <xdr:row>64</xdr:row>
      <xdr:rowOff>18541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601075"/>
          <a:ext cx="4044211" cy="2999866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47</xdr:row>
      <xdr:rowOff>114300</xdr:rowOff>
    </xdr:from>
    <xdr:to>
      <xdr:col>9</xdr:col>
      <xdr:colOff>628391</xdr:colOff>
      <xdr:row>50</xdr:row>
      <xdr:rowOff>104708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8620125"/>
          <a:ext cx="2076191" cy="5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38100</xdr:rowOff>
    </xdr:from>
    <xdr:to>
      <xdr:col>8</xdr:col>
      <xdr:colOff>676275</xdr:colOff>
      <xdr:row>72</xdr:row>
      <xdr:rowOff>175463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1982450"/>
          <a:ext cx="7381875" cy="1223213"/>
        </a:xfrm>
        <a:prstGeom prst="rect">
          <a:avLst/>
        </a:prstGeom>
      </xdr:spPr>
    </xdr:pic>
    <xdr:clientData/>
  </xdr:twoCellAnchor>
  <xdr:twoCellAnchor editAs="oneCell">
    <xdr:from>
      <xdr:col>0</xdr:col>
      <xdr:colOff>160021</xdr:colOff>
      <xdr:row>0</xdr:row>
      <xdr:rowOff>121921</xdr:rowOff>
    </xdr:from>
    <xdr:to>
      <xdr:col>2</xdr:col>
      <xdr:colOff>114301</xdr:colOff>
      <xdr:row>6</xdr:row>
      <xdr:rowOff>141819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731CAACD-0299-4152-8CBD-729849C29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1" y="121921"/>
          <a:ext cx="1661160" cy="10714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806302</xdr:colOff>
      <xdr:row>0</xdr:row>
      <xdr:rowOff>994419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671F3F25-0280-427E-AB27-F77E14E28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41721" cy="9944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92927</xdr:colOff>
      <xdr:row>0</xdr:row>
      <xdr:rowOff>92928</xdr:rowOff>
    </xdr:from>
    <xdr:to>
      <xdr:col>1</xdr:col>
      <xdr:colOff>708532</xdr:colOff>
      <xdr:row>5</xdr:row>
      <xdr:rowOff>111513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EFB86EE-3AB6-43D5-9F09-E61A5E6F6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27" y="92928"/>
          <a:ext cx="1786483" cy="11522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94075</xdr:colOff>
      <xdr:row>0</xdr:row>
      <xdr:rowOff>56444</xdr:rowOff>
    </xdr:from>
    <xdr:to>
      <xdr:col>1</xdr:col>
      <xdr:colOff>442149</xdr:colOff>
      <xdr:row>5</xdr:row>
      <xdr:rowOff>93518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64F35A8-83BE-4B00-934F-2E7E2E62B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75" y="56444"/>
          <a:ext cx="1618074" cy="1043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101601</xdr:colOff>
      <xdr:row>0</xdr:row>
      <xdr:rowOff>50800</xdr:rowOff>
    </xdr:from>
    <xdr:to>
      <xdr:col>0</xdr:col>
      <xdr:colOff>1757681</xdr:colOff>
      <xdr:row>4</xdr:row>
      <xdr:rowOff>123301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11FB4A6-80AE-47C7-B6F5-7B92A8235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1" y="50800"/>
          <a:ext cx="1656080" cy="10681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101601</xdr:colOff>
      <xdr:row>0</xdr:row>
      <xdr:rowOff>81281</xdr:rowOff>
    </xdr:from>
    <xdr:to>
      <xdr:col>0</xdr:col>
      <xdr:colOff>1767841</xdr:colOff>
      <xdr:row>4</xdr:row>
      <xdr:rowOff>109535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52CB443-E3A8-465D-9EA7-43319FD2F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1" y="81281"/>
          <a:ext cx="1666240" cy="107473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110291</xdr:colOff>
      <xdr:row>0</xdr:row>
      <xdr:rowOff>60159</xdr:rowOff>
    </xdr:from>
    <xdr:to>
      <xdr:col>0</xdr:col>
      <xdr:colOff>1680289</xdr:colOff>
      <xdr:row>4</xdr:row>
      <xdr:rowOff>130343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2EF63F5-0C7D-4095-9260-ACF615410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91" y="60159"/>
          <a:ext cx="1569998" cy="101265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76201</xdr:rowOff>
    </xdr:from>
    <xdr:to>
      <xdr:col>2</xdr:col>
      <xdr:colOff>250372</xdr:colOff>
      <xdr:row>1</xdr:row>
      <xdr:rowOff>134939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2650AE2-CC65-4D10-8B32-9EFC3B836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76201"/>
          <a:ext cx="1643743" cy="1060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G66"/>
  <sheetViews>
    <sheetView showGridLines="0" tabSelected="1" workbookViewId="0">
      <selection activeCell="M16" sqref="M16"/>
    </sheetView>
  </sheetViews>
  <sheetFormatPr baseColWidth="10" defaultRowHeight="14.25" x14ac:dyDescent="0.2"/>
  <sheetData>
    <row r="7" spans="1:1" x14ac:dyDescent="0.2">
      <c r="A7" s="160"/>
    </row>
    <row r="9" spans="1:1" x14ac:dyDescent="0.2">
      <c r="A9" s="160" t="s">
        <v>45</v>
      </c>
    </row>
    <row r="29" spans="1:1" x14ac:dyDescent="0.2">
      <c r="A29" s="160" t="s">
        <v>46</v>
      </c>
    </row>
    <row r="47" spans="1:7" x14ac:dyDescent="0.2">
      <c r="A47" s="160" t="s">
        <v>47</v>
      </c>
      <c r="G47" s="160" t="s">
        <v>48</v>
      </c>
    </row>
    <row r="66" spans="1:1" x14ac:dyDescent="0.2">
      <c r="A66" s="160" t="s">
        <v>49</v>
      </c>
    </row>
  </sheetData>
  <pageMargins left="0.7" right="0.7" top="0.75" bottom="0.75" header="0.3" footer="0.3"/>
  <drawing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8"/>
  <sheetViews>
    <sheetView showGridLines="0" zoomScale="86" zoomScaleNormal="86" workbookViewId="0">
      <selection activeCell="B1" sqref="B1"/>
    </sheetView>
  </sheetViews>
  <sheetFormatPr baseColWidth="10" defaultRowHeight="14.25" x14ac:dyDescent="0.2"/>
  <cols>
    <col min="1" max="1" width="9.625" customWidth="1"/>
    <col min="2" max="2" width="22.625" customWidth="1"/>
    <col min="4" max="4" width="18" customWidth="1"/>
    <col min="5" max="6" width="18.75" customWidth="1"/>
    <col min="7" max="7" width="14" customWidth="1"/>
    <col min="8" max="8" width="13.25" customWidth="1"/>
    <col min="9" max="12" width="10.25" customWidth="1"/>
    <col min="15" max="15" width="16.5" customWidth="1"/>
  </cols>
  <sheetData>
    <row r="1" spans="2:16" ht="90" customHeight="1" thickBot="1" x14ac:dyDescent="0.25"/>
    <row r="2" spans="2:16" ht="19.149999999999999" customHeight="1" thickBot="1" x14ac:dyDescent="0.25">
      <c r="B2" s="267" t="s">
        <v>29</v>
      </c>
      <c r="C2" s="267" t="s">
        <v>30</v>
      </c>
      <c r="D2" s="267" t="s">
        <v>31</v>
      </c>
      <c r="E2" s="267" t="s">
        <v>43</v>
      </c>
      <c r="F2" s="271" t="s">
        <v>32</v>
      </c>
      <c r="G2" s="272"/>
      <c r="H2" s="273"/>
      <c r="I2" s="269">
        <v>2022</v>
      </c>
      <c r="J2" s="269"/>
      <c r="K2" s="269"/>
      <c r="L2" s="270"/>
      <c r="M2" s="244" t="s">
        <v>42</v>
      </c>
    </row>
    <row r="3" spans="2:16" ht="32.25" thickBot="1" x14ac:dyDescent="0.3">
      <c r="B3" s="268"/>
      <c r="C3" s="268"/>
      <c r="D3" s="268"/>
      <c r="E3" s="268"/>
      <c r="F3" s="274"/>
      <c r="G3" s="275"/>
      <c r="H3" s="276"/>
      <c r="I3" s="174" t="s">
        <v>23</v>
      </c>
      <c r="J3" s="163" t="s">
        <v>24</v>
      </c>
      <c r="K3" s="163" t="s">
        <v>25</v>
      </c>
      <c r="L3" s="163" t="s">
        <v>26</v>
      </c>
      <c r="M3" s="163" t="s">
        <v>33</v>
      </c>
      <c r="O3" s="238"/>
      <c r="P3" s="239"/>
    </row>
    <row r="4" spans="2:16" ht="15.6" customHeight="1" x14ac:dyDescent="0.25">
      <c r="B4" s="179"/>
      <c r="C4" s="179"/>
      <c r="D4" s="179"/>
      <c r="E4" s="250"/>
      <c r="F4" s="247"/>
      <c r="G4" s="182"/>
      <c r="H4" s="190"/>
      <c r="I4" s="229">
        <f>SUMIFS('Bureau et CA'!AK:AK,'Bureau et CA'!A:A,RECAP!B4,'Bureau et CA'!B:B,RECAP!C4)+SUMIFS(Représentation!T:T,Représentation!A:A,RECAP!B4,Représentation!B:B,RECAP!C4)+SUMIFS('Accès soins'!$P:$P,'Accès soins'!$A:$A,RECAP!B4,'Accès soins'!$B:$B,RECAP!C4)+SUMIFS('Ville-Hopital'!H:H,'Ville-Hopital'!A:A,RECAP!B4,'Ville-Hopital'!B:B,RECAP!C4)+SUMIFS(Prévention!N:N,Prévention!A:A,RECAP!B4,Prévention!B:B,RECAP!C4)</f>
        <v>0</v>
      </c>
      <c r="J4" s="229">
        <f>SUMIFS('Bureau et CA'!AL:AL,'Bureau et CA'!A:A,RECAP!B4,'Bureau et CA'!B:B,RECAP!C4)+SUMIFS(Représentation!U:U,Représentation!A:A,RECAP!B4,Représentation!B:B,RECAP!C4)+SUMIFS('Accès soins'!$Q:$Q,'Accès soins'!$A:$A,RECAP!B4,'Accès soins'!$B:$B,RECAP!C4)+SUMIFS('Ville-Hopital'!I:I,'Ville-Hopital'!A:A,RECAP!B4,'Ville-Hopital'!B:B,RECAP!C4)+SUMIFS(Prévention!N:N,Prévention!A:A,RECAP!B4,Prévention!B:B,RECAP!C4)</f>
        <v>0</v>
      </c>
      <c r="K4" s="229">
        <f>SUMIFS('Bureau et CA'!AM:AM,'Bureau et CA'!A:A,RECAP!B4,'Bureau et CA'!B:B,RECAP!C4)+SUMIFS(Représentation!V:V,Représentation!A:A,RECAP!B4,Représentation!B:B,RECAP!C4)+SUMIFS('Accès soins'!$R:$R,'Accès soins'!$A:$A,RECAP!B4,'Accès soins'!$B:$B,RECAP!C4)+SUMIFS('Ville-Hopital'!J:J,'Ville-Hopital'!A:A,RECAP!B4,'Ville-Hopital'!B:B,RECAP!C4)+SUMIFS(Prévention!N:N,Prévention!A:A,RECAP!B4,Prévention!B:B,RECAP!C4)</f>
        <v>0</v>
      </c>
      <c r="L4" s="230">
        <f>SUMIFS('Bureau et CA'!AN:AN,'Bureau et CA'!A:A,RECAP!B4,'Bureau et CA'!B:B,RECAP!C4)+SUMIFS(Représentation!W:W,Représentation!A:A,RECAP!B4,Représentation!B:B,RECAP!C4)+SUMIFS('Accès soins'!$S:$S,'Accès soins'!$A:$A,RECAP!B4,'Accès soins'!$B:$B,RECAP!C4)+SUMIFS('Ville-Hopital'!K:K,'Ville-Hopital'!A:A,RECAP!B4,'Ville-Hopital'!B:B,RECAP!C4)+SUMIFS(Prévention!N:N,Prévention!A:A,RECAP!B4,Prévention!B:B,RECAP!C4)</f>
        <v>0</v>
      </c>
      <c r="M4" s="266">
        <f>I4+J4+K4+L4</f>
        <v>0</v>
      </c>
      <c r="O4" s="239"/>
      <c r="P4" s="241"/>
    </row>
    <row r="5" spans="2:16" ht="15" x14ac:dyDescent="0.25">
      <c r="B5" s="180"/>
      <c r="C5" s="180"/>
      <c r="D5" s="180"/>
      <c r="E5" s="251"/>
      <c r="F5" s="248"/>
      <c r="G5" s="183"/>
      <c r="H5" s="191"/>
      <c r="I5" s="229">
        <f>SUMIFS('Bureau et CA'!AK:AK,'Bureau et CA'!A:A,RECAP!B5,'Bureau et CA'!B:B,RECAP!C5)+SUMIFS(Représentation!T:T,Représentation!A:A,RECAP!B5,Représentation!B:B,RECAP!C5)+SUMIFS('Accès soins'!$P:$P,'Accès soins'!$A:$A,RECAP!B5,'Accès soins'!$B:$B,RECAP!C5)+SUMIFS('Ville-Hopital'!H:H,'Ville-Hopital'!A:A,RECAP!B5,'Ville-Hopital'!B:B,RECAP!C5)+SUMIFS(Prévention!N:N,Prévention!A:A,RECAP!B5,Prévention!B:B,RECAP!C5)</f>
        <v>0</v>
      </c>
      <c r="J5" s="229">
        <f>SUMIFS('Bureau et CA'!AL:AL,'Bureau et CA'!A:A,RECAP!B5,'Bureau et CA'!B:B,RECAP!C5)+SUMIFS(Représentation!U:U,Représentation!A:A,RECAP!B5,Représentation!B:B,RECAP!C5)+SUMIFS('Accès soins'!$Q:$Q,'Accès soins'!$A:$A,RECAP!B5,'Accès soins'!$B:$B,RECAP!C5)+SUMIFS('Ville-Hopital'!I:I,'Ville-Hopital'!A:A,RECAP!B5,'Ville-Hopital'!B:B,RECAP!C5)+SUMIFS(Prévention!N:N,Prévention!A:A,RECAP!B5,Prévention!B:B,RECAP!C5)</f>
        <v>0</v>
      </c>
      <c r="K5" s="229">
        <f>SUMIFS('Bureau et CA'!AM:AM,'Bureau et CA'!A:A,RECAP!B5,'Bureau et CA'!B:B,RECAP!C5)+SUMIFS(Représentation!V:V,Représentation!A:A,RECAP!B5,Représentation!B:B,RECAP!C5)+SUMIFS('Accès soins'!$R:$R,'Accès soins'!$A:$A,RECAP!B5,'Accès soins'!$B:$B,RECAP!C5)+SUMIFS('Ville-Hopital'!J:J,'Ville-Hopital'!A:A,RECAP!B5,'Ville-Hopital'!B:B,RECAP!C5)+SUMIFS(Prévention!N:N,Prévention!A:A,RECAP!B5,Prévention!B:B,RECAP!C5)</f>
        <v>0</v>
      </c>
      <c r="L5" s="224">
        <f>SUMIFS('Bureau et CA'!AN:AN,'Bureau et CA'!A:A,RECAP!B5,'Bureau et CA'!B:B,RECAP!C5)+SUMIFS(Représentation!W:W,Représentation!A:A,RECAP!B5,Représentation!B:B,RECAP!C5)+SUMIFS('Accès soins'!$S:$S,'Accès soins'!$A:$A,RECAP!B5,'Accès soins'!$B:$B,RECAP!C5)+SUMIFS('Ville-Hopital'!K:K,'Ville-Hopital'!A:A,RECAP!B5,'Ville-Hopital'!B:B,RECAP!C5)+SUMIFS(Prévention!N:N,Prévention!A:A,RECAP!B5,Prévention!B:B,RECAP!C5)</f>
        <v>0</v>
      </c>
      <c r="M5" s="264">
        <f t="shared" ref="M5:M36" si="0">I5+J5+K5+L5</f>
        <v>0</v>
      </c>
      <c r="O5" s="240"/>
      <c r="P5" s="239"/>
    </row>
    <row r="6" spans="2:16" ht="15" customHeight="1" x14ac:dyDescent="0.2">
      <c r="B6" s="181"/>
      <c r="C6" s="181"/>
      <c r="D6" s="181"/>
      <c r="E6" s="252"/>
      <c r="F6" s="248"/>
      <c r="G6" s="183"/>
      <c r="H6" s="191"/>
      <c r="I6" s="229">
        <f>SUMIFS('Bureau et CA'!AK:AK,'Bureau et CA'!A:A,RECAP!B6,'Bureau et CA'!B:B,RECAP!C6)+SUMIFS(Représentation!T:T,Représentation!A:A,RECAP!B6,Représentation!B:B,RECAP!C6)+SUMIFS('Accès soins'!$P:$P,'Accès soins'!$A:$A,RECAP!B6,'Accès soins'!$B:$B,RECAP!C6)+SUMIFS('Ville-Hopital'!H:H,'Ville-Hopital'!A:A,RECAP!B6,'Ville-Hopital'!B:B,RECAP!C6)+SUMIFS(Prévention!N:N,Prévention!A:A,RECAP!B6,Prévention!B:B,RECAP!C6)</f>
        <v>0</v>
      </c>
      <c r="J6" s="229">
        <f>SUMIFS('Bureau et CA'!AL:AL,'Bureau et CA'!A:A,RECAP!B6,'Bureau et CA'!B:B,RECAP!C6)+SUMIFS(Représentation!U:U,Représentation!A:A,RECAP!B6,Représentation!B:B,RECAP!C6)+SUMIFS('Accès soins'!$Q:$Q,'Accès soins'!$A:$A,RECAP!B6,'Accès soins'!$B:$B,RECAP!C6)+SUMIFS('Ville-Hopital'!I:I,'Ville-Hopital'!A:A,RECAP!B6,'Ville-Hopital'!B:B,RECAP!C6)+SUMIFS(Prévention!N:N,Prévention!A:A,RECAP!B6,Prévention!B:B,RECAP!C6)</f>
        <v>0</v>
      </c>
      <c r="K6" s="229">
        <f>SUMIFS('Bureau et CA'!AM:AM,'Bureau et CA'!A:A,RECAP!B6,'Bureau et CA'!B:B,RECAP!C6)+SUMIFS(Représentation!V:V,Représentation!A:A,RECAP!B6,Représentation!B:B,RECAP!C6)+SUMIFS('Accès soins'!$R:$R,'Accès soins'!$A:$A,RECAP!B6,'Accès soins'!$B:$B,RECAP!C6)+SUMIFS('Ville-Hopital'!J:J,'Ville-Hopital'!A:A,RECAP!B6,'Ville-Hopital'!B:B,RECAP!C6)+SUMIFS(Prévention!N:N,Prévention!A:A,RECAP!B6,Prévention!B:B,RECAP!C6)</f>
        <v>0</v>
      </c>
      <c r="L6" s="224">
        <f>SUMIFS('Bureau et CA'!AN:AN,'Bureau et CA'!A:A,RECAP!B6,'Bureau et CA'!B:B,RECAP!C6)+SUMIFS(Représentation!W:W,Représentation!A:A,RECAP!B6,Représentation!B:B,RECAP!C6)+SUMIFS('Accès soins'!$S:$S,'Accès soins'!$A:$A,RECAP!B6,'Accès soins'!$B:$B,RECAP!C6)+SUMIFS('Ville-Hopital'!K:K,'Ville-Hopital'!A:A,RECAP!B6,'Ville-Hopital'!B:B,RECAP!C6)+SUMIFS(Prévention!N:N,Prévention!A:A,RECAP!B6,Prévention!B:B,RECAP!C6)</f>
        <v>0</v>
      </c>
      <c r="M6" s="264">
        <f t="shared" si="0"/>
        <v>0</v>
      </c>
    </row>
    <row r="7" spans="2:16" x14ac:dyDescent="0.2">
      <c r="B7" s="180"/>
      <c r="C7" s="180"/>
      <c r="D7" s="180"/>
      <c r="E7" s="251"/>
      <c r="F7" s="248"/>
      <c r="G7" s="183"/>
      <c r="H7" s="191"/>
      <c r="I7" s="229">
        <f>SUMIFS('Bureau et CA'!AK:AK,'Bureau et CA'!A:A,RECAP!B7,'Bureau et CA'!B:B,RECAP!C7)+SUMIFS(Représentation!T:T,Représentation!A:A,RECAP!B7,Représentation!B:B,RECAP!C7)+SUMIFS('Accès soins'!$P:$P,'Accès soins'!$A:$A,RECAP!B7,'Accès soins'!$B:$B,RECAP!C7)+SUMIFS('Ville-Hopital'!H:H,'Ville-Hopital'!A:A,RECAP!B7,'Ville-Hopital'!B:B,RECAP!C7)+SUMIFS(Prévention!N:N,Prévention!A:A,RECAP!B7,Prévention!B:B,RECAP!C7)</f>
        <v>0</v>
      </c>
      <c r="J7" s="229">
        <f>SUMIFS('Bureau et CA'!AL:AL,'Bureau et CA'!A:A,RECAP!B7,'Bureau et CA'!B:B,RECAP!C7)+SUMIFS(Représentation!U:U,Représentation!A:A,RECAP!B7,Représentation!B:B,RECAP!C7)+SUMIFS('Accès soins'!$Q:$Q,'Accès soins'!$A:$A,RECAP!B7,'Accès soins'!$B:$B,RECAP!C7)+SUMIFS('Ville-Hopital'!I:I,'Ville-Hopital'!A:A,RECAP!B7,'Ville-Hopital'!B:B,RECAP!C7)+SUMIFS(Prévention!N:N,Prévention!A:A,RECAP!B7,Prévention!B:B,RECAP!C7)</f>
        <v>0</v>
      </c>
      <c r="K7" s="229">
        <f>SUMIFS('Bureau et CA'!AM:AM,'Bureau et CA'!A:A,RECAP!B7,'Bureau et CA'!B:B,RECAP!C7)+SUMIFS(Représentation!V:V,Représentation!A:A,RECAP!B7,Représentation!B:B,RECAP!C7)+SUMIFS('Accès soins'!$R:$R,'Accès soins'!$A:$A,RECAP!B7,'Accès soins'!$B:$B,RECAP!C7)+SUMIFS('Ville-Hopital'!J:J,'Ville-Hopital'!A:A,RECAP!B7,'Ville-Hopital'!B:B,RECAP!C7)+SUMIFS(Prévention!N:N,Prévention!A:A,RECAP!B7,Prévention!B:B,RECAP!C7)</f>
        <v>0</v>
      </c>
      <c r="L7" s="224">
        <f>SUMIFS('Bureau et CA'!AN:AN,'Bureau et CA'!A:A,RECAP!B7,'Bureau et CA'!B:B,RECAP!C7)+SUMIFS(Représentation!W:W,Représentation!A:A,RECAP!B7,Représentation!B:B,RECAP!C7)+SUMIFS('Accès soins'!$S:$S,'Accès soins'!$A:$A,RECAP!B7,'Accès soins'!$B:$B,RECAP!C7)+SUMIFS('Ville-Hopital'!K:K,'Ville-Hopital'!A:A,RECAP!B7,'Ville-Hopital'!B:B,RECAP!C7)+SUMIFS(Prévention!N:N,Prévention!A:A,RECAP!B7,Prévention!B:B,RECAP!C7)</f>
        <v>0</v>
      </c>
      <c r="M7" s="264">
        <f t="shared" si="0"/>
        <v>0</v>
      </c>
      <c r="O7" s="168"/>
    </row>
    <row r="8" spans="2:16" x14ac:dyDescent="0.2">
      <c r="B8" s="180"/>
      <c r="C8" s="180"/>
      <c r="D8" s="180"/>
      <c r="E8" s="251"/>
      <c r="F8" s="248"/>
      <c r="G8" s="183"/>
      <c r="H8" s="191"/>
      <c r="I8" s="229">
        <f>SUMIFS('Bureau et CA'!AK:AK,'Bureau et CA'!A:A,RECAP!B8,'Bureau et CA'!B:B,RECAP!C8)+SUMIFS(Représentation!T:T,Représentation!A:A,RECAP!B8,Représentation!B:B,RECAP!C8)+SUMIFS('Accès soins'!$P:$P,'Accès soins'!$A:$A,RECAP!B8,'Accès soins'!$B:$B,RECAP!C8)+SUMIFS('Ville-Hopital'!H:H,'Ville-Hopital'!A:A,RECAP!B8,'Ville-Hopital'!B:B,RECAP!C8)+SUMIFS(Prévention!N:N,Prévention!A:A,RECAP!B8,Prévention!B:B,RECAP!C8)</f>
        <v>0</v>
      </c>
      <c r="J8" s="229">
        <f>SUMIFS('Bureau et CA'!AL:AL,'Bureau et CA'!A:A,RECAP!B8,'Bureau et CA'!B:B,RECAP!C8)+SUMIFS(Représentation!U:U,Représentation!A:A,RECAP!B8,Représentation!B:B,RECAP!C8)+SUMIFS('Accès soins'!$Q:$Q,'Accès soins'!$A:$A,RECAP!B8,'Accès soins'!$B:$B,RECAP!C8)+SUMIFS('Ville-Hopital'!I:I,'Ville-Hopital'!A:A,RECAP!B8,'Ville-Hopital'!B:B,RECAP!C8)+SUMIFS(Prévention!N:N,Prévention!A:A,RECAP!B8,Prévention!B:B,RECAP!C8)</f>
        <v>0</v>
      </c>
      <c r="K8" s="229">
        <f>SUMIFS('Bureau et CA'!AM:AM,'Bureau et CA'!A:A,RECAP!B8,'Bureau et CA'!B:B,RECAP!C8)+SUMIFS(Représentation!V:V,Représentation!A:A,RECAP!B8,Représentation!B:B,RECAP!C8)+SUMIFS('Accès soins'!$R:$R,'Accès soins'!$A:$A,RECAP!B8,'Accès soins'!$B:$B,RECAP!C8)+SUMIFS('Ville-Hopital'!J:J,'Ville-Hopital'!A:A,RECAP!B8,'Ville-Hopital'!B:B,RECAP!C8)+SUMIFS(Prévention!N:N,Prévention!A:A,RECAP!B8,Prévention!B:B,RECAP!C8)</f>
        <v>0</v>
      </c>
      <c r="L8" s="224">
        <f>SUMIFS('Bureau et CA'!AN:AN,'Bureau et CA'!A:A,RECAP!B8,'Bureau et CA'!B:B,RECAP!C8)+SUMIFS(Représentation!W:W,Représentation!A:A,RECAP!B8,Représentation!B:B,RECAP!C8)+SUMIFS('Accès soins'!$S:$S,'Accès soins'!$A:$A,RECAP!B8,'Accès soins'!$B:$B,RECAP!C8)+SUMIFS('Ville-Hopital'!K:K,'Ville-Hopital'!A:A,RECAP!B8,'Ville-Hopital'!B:B,RECAP!C8)+SUMIFS(Prévention!N:N,Prévention!A:A,RECAP!B8,Prévention!B:B,RECAP!C8)</f>
        <v>0</v>
      </c>
      <c r="M8" s="264">
        <f t="shared" si="0"/>
        <v>0</v>
      </c>
      <c r="O8" s="168"/>
    </row>
    <row r="9" spans="2:16" x14ac:dyDescent="0.2">
      <c r="B9" s="180"/>
      <c r="C9" s="180"/>
      <c r="D9" s="180"/>
      <c r="E9" s="251"/>
      <c r="F9" s="248"/>
      <c r="G9" s="183"/>
      <c r="H9" s="191"/>
      <c r="I9" s="229">
        <f>SUMIFS('Bureau et CA'!AK:AK,'Bureau et CA'!A:A,RECAP!B9,'Bureau et CA'!B:B,RECAP!C9)+SUMIFS(Représentation!T:T,Représentation!A:A,RECAP!B9,Représentation!B:B,RECAP!C9)+SUMIFS('Accès soins'!$P:$P,'Accès soins'!$A:$A,RECAP!B9,'Accès soins'!$B:$B,RECAP!C9)+SUMIFS('Ville-Hopital'!H:H,'Ville-Hopital'!A:A,RECAP!B9,'Ville-Hopital'!B:B,RECAP!C9)+SUMIFS(Prévention!N:N,Prévention!A:A,RECAP!B9,Prévention!B:B,RECAP!C9)</f>
        <v>0</v>
      </c>
      <c r="J9" s="229">
        <f>SUMIFS('Bureau et CA'!AL:AL,'Bureau et CA'!A:A,RECAP!B9,'Bureau et CA'!B:B,RECAP!C9)+SUMIFS(Représentation!U:U,Représentation!A:A,RECAP!B9,Représentation!B:B,RECAP!C9)+SUMIFS('Accès soins'!$Q:$Q,'Accès soins'!$A:$A,RECAP!B9,'Accès soins'!$B:$B,RECAP!C9)+SUMIFS('Ville-Hopital'!I:I,'Ville-Hopital'!A:A,RECAP!B9,'Ville-Hopital'!B:B,RECAP!C9)+SUMIFS(Prévention!N:N,Prévention!A:A,RECAP!B9,Prévention!B:B,RECAP!C9)</f>
        <v>0</v>
      </c>
      <c r="K9" s="229">
        <f>SUMIFS('Bureau et CA'!AM:AM,'Bureau et CA'!A:A,RECAP!B9,'Bureau et CA'!B:B,RECAP!C9)+SUMIFS(Représentation!V:V,Représentation!A:A,RECAP!B9,Représentation!B:B,RECAP!C9)+SUMIFS('Accès soins'!$R:$R,'Accès soins'!$A:$A,RECAP!B9,'Accès soins'!$B:$B,RECAP!C9)+SUMIFS('Ville-Hopital'!J:J,'Ville-Hopital'!A:A,RECAP!B9,'Ville-Hopital'!B:B,RECAP!C9)+SUMIFS(Prévention!N:N,Prévention!A:A,RECAP!B9,Prévention!B:B,RECAP!C9)</f>
        <v>0</v>
      </c>
      <c r="L9" s="224">
        <f>SUMIFS('Bureau et CA'!AN:AN,'Bureau et CA'!A:A,RECAP!B9,'Bureau et CA'!B:B,RECAP!C9)+SUMIFS(Représentation!W:W,Représentation!A:A,RECAP!B9,Représentation!B:B,RECAP!C9)+SUMIFS('Accès soins'!$S:$S,'Accès soins'!$A:$A,RECAP!B9,'Accès soins'!$B:$B,RECAP!C9)+SUMIFS('Ville-Hopital'!K:K,'Ville-Hopital'!A:A,RECAP!B9,'Ville-Hopital'!B:B,RECAP!C9)+SUMIFS(Prévention!N:N,Prévention!A:A,RECAP!B9,Prévention!B:B,RECAP!C9)</f>
        <v>0</v>
      </c>
      <c r="M9" s="264">
        <f t="shared" si="0"/>
        <v>0</v>
      </c>
      <c r="O9" s="168"/>
    </row>
    <row r="10" spans="2:16" ht="15.6" customHeight="1" x14ac:dyDescent="0.2">
      <c r="B10" s="180"/>
      <c r="C10" s="180"/>
      <c r="D10" s="180"/>
      <c r="E10" s="251"/>
      <c r="F10" s="248"/>
      <c r="G10" s="183"/>
      <c r="H10" s="191"/>
      <c r="I10" s="229">
        <f>SUMIFS('Bureau et CA'!AK:AK,'Bureau et CA'!A:A,RECAP!B10,'Bureau et CA'!B:B,RECAP!C10)+SUMIFS(Représentation!T:T,Représentation!A:A,RECAP!B10,Représentation!B:B,RECAP!C10)+SUMIFS('Accès soins'!$P:$P,'Accès soins'!$A:$A,RECAP!B10,'Accès soins'!$B:$B,RECAP!C10)+SUMIFS('Ville-Hopital'!H:H,'Ville-Hopital'!A:A,RECAP!B10,'Ville-Hopital'!B:B,RECAP!C10)+SUMIFS(Prévention!N:N,Prévention!A:A,RECAP!B10,Prévention!B:B,RECAP!C10)</f>
        <v>0</v>
      </c>
      <c r="J10" s="229">
        <f>SUMIFS('Bureau et CA'!AL:AL,'Bureau et CA'!A:A,RECAP!B10,'Bureau et CA'!B:B,RECAP!C10)+SUMIFS(Représentation!U:U,Représentation!A:A,RECAP!B10,Représentation!B:B,RECAP!C10)+SUMIFS('Accès soins'!$Q:$Q,'Accès soins'!$A:$A,RECAP!B10,'Accès soins'!$B:$B,RECAP!C10)+SUMIFS('Ville-Hopital'!I:I,'Ville-Hopital'!A:A,RECAP!B10,'Ville-Hopital'!B:B,RECAP!C10)+SUMIFS(Prévention!N:N,Prévention!A:A,RECAP!B10,Prévention!B:B,RECAP!C10)</f>
        <v>0</v>
      </c>
      <c r="K10" s="229">
        <f>SUMIFS('Bureau et CA'!AM:AM,'Bureau et CA'!A:A,RECAP!B10,'Bureau et CA'!B:B,RECAP!C10)+SUMIFS(Représentation!V:V,Représentation!A:A,RECAP!B10,Représentation!B:B,RECAP!C10)+SUMIFS('Accès soins'!$R:$R,'Accès soins'!$A:$A,RECAP!B10,'Accès soins'!$B:$B,RECAP!C10)+SUMIFS('Ville-Hopital'!J:J,'Ville-Hopital'!A:A,RECAP!B10,'Ville-Hopital'!B:B,RECAP!C10)+SUMIFS(Prévention!N:N,Prévention!A:A,RECAP!B10,Prévention!B:B,RECAP!C10)</f>
        <v>0</v>
      </c>
      <c r="L10" s="224">
        <f>SUMIFS('Bureau et CA'!AN:AN,'Bureau et CA'!A:A,RECAP!B10,'Bureau et CA'!B:B,RECAP!C10)+SUMIFS(Représentation!W:W,Représentation!A:A,RECAP!B10,Représentation!B:B,RECAP!C10)+SUMIFS('Accès soins'!$S:$S,'Accès soins'!$A:$A,RECAP!B10,'Accès soins'!$B:$B,RECAP!C10)+SUMIFS('Ville-Hopital'!K:K,'Ville-Hopital'!A:A,RECAP!B10,'Ville-Hopital'!B:B,RECAP!C10)+SUMIFS(Prévention!N:N,Prévention!A:A,RECAP!B10,Prévention!B:B,RECAP!C10)</f>
        <v>0</v>
      </c>
      <c r="M10" s="264">
        <f t="shared" si="0"/>
        <v>0</v>
      </c>
      <c r="O10" s="168"/>
    </row>
    <row r="11" spans="2:16" x14ac:dyDescent="0.2">
      <c r="B11" s="180"/>
      <c r="C11" s="180"/>
      <c r="D11" s="180"/>
      <c r="E11" s="251"/>
      <c r="F11" s="248"/>
      <c r="G11" s="183"/>
      <c r="H11" s="191"/>
      <c r="I11" s="229">
        <f>SUMIFS('Bureau et CA'!AK:AK,'Bureau et CA'!A:A,RECAP!B11,'Bureau et CA'!B:B,RECAP!C11)+SUMIFS(Représentation!T:T,Représentation!A:A,RECAP!B11,Représentation!B:B,RECAP!C11)+SUMIFS('Accès soins'!$P:$P,'Accès soins'!$A:$A,RECAP!B11,'Accès soins'!$B:$B,RECAP!C11)+SUMIFS('Ville-Hopital'!H:H,'Ville-Hopital'!A:A,RECAP!B11,'Ville-Hopital'!B:B,RECAP!C11)+SUMIFS(Prévention!N:N,Prévention!A:A,RECAP!B11,Prévention!B:B,RECAP!C11)</f>
        <v>0</v>
      </c>
      <c r="J11" s="229">
        <f>SUMIFS('Bureau et CA'!AL:AL,'Bureau et CA'!A:A,RECAP!B11,'Bureau et CA'!B:B,RECAP!C11)+SUMIFS(Représentation!U:U,Représentation!A:A,RECAP!B11,Représentation!B:B,RECAP!C11)+SUMIFS('Accès soins'!$Q:$Q,'Accès soins'!$A:$A,RECAP!B11,'Accès soins'!$B:$B,RECAP!C11)+SUMIFS('Ville-Hopital'!I:I,'Ville-Hopital'!A:A,RECAP!B11,'Ville-Hopital'!B:B,RECAP!C11)+SUMIFS(Prévention!N:N,Prévention!A:A,RECAP!B11,Prévention!B:B,RECAP!C11)</f>
        <v>0</v>
      </c>
      <c r="K11" s="229">
        <f>SUMIFS('Bureau et CA'!AM:AM,'Bureau et CA'!A:A,RECAP!B11,'Bureau et CA'!B:B,RECAP!C11)+SUMIFS(Représentation!V:V,Représentation!A:A,RECAP!B11,Représentation!B:B,RECAP!C11)+SUMIFS('Accès soins'!$R:$R,'Accès soins'!$A:$A,RECAP!B11,'Accès soins'!$B:$B,RECAP!C11)+SUMIFS('Ville-Hopital'!J:J,'Ville-Hopital'!A:A,RECAP!B11,'Ville-Hopital'!B:B,RECAP!C11)+SUMIFS(Prévention!N:N,Prévention!A:A,RECAP!B11,Prévention!B:B,RECAP!C11)</f>
        <v>0</v>
      </c>
      <c r="L11" s="224">
        <f>SUMIFS('Bureau et CA'!AN:AN,'Bureau et CA'!A:A,RECAP!B11,'Bureau et CA'!B:B,RECAP!C11)+SUMIFS(Représentation!W:W,Représentation!A:A,RECAP!B11,Représentation!B:B,RECAP!C11)+SUMIFS('Accès soins'!$S:$S,'Accès soins'!$A:$A,RECAP!B11,'Accès soins'!$B:$B,RECAP!C11)+SUMIFS('Ville-Hopital'!K:K,'Ville-Hopital'!A:A,RECAP!B11,'Ville-Hopital'!B:B,RECAP!C11)+SUMIFS(Prévention!N:N,Prévention!A:A,RECAP!B11,Prévention!B:B,RECAP!C11)</f>
        <v>0</v>
      </c>
      <c r="M11" s="264">
        <f t="shared" si="0"/>
        <v>0</v>
      </c>
      <c r="O11" s="168"/>
    </row>
    <row r="12" spans="2:16" ht="15.6" customHeight="1" x14ac:dyDescent="0.2">
      <c r="B12" s="180"/>
      <c r="C12" s="180"/>
      <c r="D12" s="180"/>
      <c r="E12" s="251"/>
      <c r="F12" s="248"/>
      <c r="G12" s="183"/>
      <c r="H12" s="191"/>
      <c r="I12" s="229">
        <f>SUMIFS('Bureau et CA'!AK:AK,'Bureau et CA'!A:A,RECAP!B12,'Bureau et CA'!B:B,RECAP!C12)+SUMIFS(Représentation!T:T,Représentation!A:A,RECAP!B12,Représentation!B:B,RECAP!C12)+SUMIFS('Accès soins'!$P:$P,'Accès soins'!$A:$A,RECAP!B12,'Accès soins'!$B:$B,RECAP!C12)+SUMIFS('Ville-Hopital'!H:H,'Ville-Hopital'!A:A,RECAP!B12,'Ville-Hopital'!B:B,RECAP!C12)+SUMIFS(Prévention!N:N,Prévention!A:A,RECAP!B12,Prévention!B:B,RECAP!C12)</f>
        <v>0</v>
      </c>
      <c r="J12" s="229">
        <f>SUMIFS('Bureau et CA'!AL:AL,'Bureau et CA'!A:A,RECAP!B12,'Bureau et CA'!B:B,RECAP!C12)+SUMIFS(Représentation!U:U,Représentation!A:A,RECAP!B12,Représentation!B:B,RECAP!C12)+SUMIFS('Accès soins'!$Q:$Q,'Accès soins'!$A:$A,RECAP!B12,'Accès soins'!$B:$B,RECAP!C12)+SUMIFS('Ville-Hopital'!I:I,'Ville-Hopital'!A:A,RECAP!B12,'Ville-Hopital'!B:B,RECAP!C12)+SUMIFS(Prévention!N:N,Prévention!A:A,RECAP!B12,Prévention!B:B,RECAP!C12)</f>
        <v>0</v>
      </c>
      <c r="K12" s="229">
        <f>SUMIFS('Bureau et CA'!AM:AM,'Bureau et CA'!A:A,RECAP!B12,'Bureau et CA'!B:B,RECAP!C12)+SUMIFS(Représentation!V:V,Représentation!A:A,RECAP!B12,Représentation!B:B,RECAP!C12)+SUMIFS('Accès soins'!$R:$R,'Accès soins'!$A:$A,RECAP!B12,'Accès soins'!$B:$B,RECAP!C12)+SUMIFS('Ville-Hopital'!J:J,'Ville-Hopital'!A:A,RECAP!B12,'Ville-Hopital'!B:B,RECAP!C12)+SUMIFS(Prévention!N:N,Prévention!A:A,RECAP!B12,Prévention!B:B,RECAP!C12)</f>
        <v>0</v>
      </c>
      <c r="L12" s="224">
        <f>SUMIFS('Bureau et CA'!AN:AN,'Bureau et CA'!A:A,RECAP!B12,'Bureau et CA'!B:B,RECAP!C12)+SUMIFS(Représentation!W:W,Représentation!A:A,RECAP!B12,Représentation!B:B,RECAP!C12)+SUMIFS('Accès soins'!$S:$S,'Accès soins'!$A:$A,RECAP!B12,'Accès soins'!$B:$B,RECAP!C12)+SUMIFS('Ville-Hopital'!K:K,'Ville-Hopital'!A:A,RECAP!B12,'Ville-Hopital'!B:B,RECAP!C12)+SUMIFS(Prévention!N:N,Prévention!A:A,RECAP!B12,Prévention!B:B,RECAP!C12)</f>
        <v>0</v>
      </c>
      <c r="M12" s="264">
        <f t="shared" si="0"/>
        <v>0</v>
      </c>
      <c r="O12" s="168"/>
    </row>
    <row r="13" spans="2:16" x14ac:dyDescent="0.2">
      <c r="B13" s="180"/>
      <c r="C13" s="180"/>
      <c r="D13" s="180"/>
      <c r="E13" s="251"/>
      <c r="F13" s="248"/>
      <c r="G13" s="183"/>
      <c r="H13" s="191"/>
      <c r="I13" s="229">
        <f>SUMIFS('Bureau et CA'!AK:AK,'Bureau et CA'!A:A,RECAP!B13,'Bureau et CA'!B:B,RECAP!C13)+SUMIFS(Représentation!T:T,Représentation!A:A,RECAP!B13,Représentation!B:B,RECAP!C13)+SUMIFS('Accès soins'!$P:$P,'Accès soins'!$A:$A,RECAP!B13,'Accès soins'!$B:$B,RECAP!C13)+SUMIFS('Ville-Hopital'!H:H,'Ville-Hopital'!A:A,RECAP!B13,'Ville-Hopital'!B:B,RECAP!C13)+SUMIFS(Prévention!N:N,Prévention!A:A,RECAP!B13,Prévention!B:B,RECAP!C13)</f>
        <v>0</v>
      </c>
      <c r="J13" s="229">
        <f>SUMIFS('Bureau et CA'!AL:AL,'Bureau et CA'!A:A,RECAP!B13,'Bureau et CA'!B:B,RECAP!C13)+SUMIFS(Représentation!U:U,Représentation!A:A,RECAP!B13,Représentation!B:B,RECAP!C13)+SUMIFS('Accès soins'!$Q:$Q,'Accès soins'!$A:$A,RECAP!B13,'Accès soins'!$B:$B,RECAP!C13)+SUMIFS('Ville-Hopital'!I:I,'Ville-Hopital'!A:A,RECAP!B13,'Ville-Hopital'!B:B,RECAP!C13)+SUMIFS(Prévention!N:N,Prévention!A:A,RECAP!B13,Prévention!B:B,RECAP!C13)</f>
        <v>0</v>
      </c>
      <c r="K13" s="229">
        <f>SUMIFS('Bureau et CA'!AM:AM,'Bureau et CA'!A:A,RECAP!B13,'Bureau et CA'!B:B,RECAP!C13)+SUMIFS(Représentation!V:V,Représentation!A:A,RECAP!B13,Représentation!B:B,RECAP!C13)+SUMIFS('Accès soins'!$R:$R,'Accès soins'!$A:$A,RECAP!B13,'Accès soins'!$B:$B,RECAP!C13)+SUMIFS('Ville-Hopital'!J:J,'Ville-Hopital'!A:A,RECAP!B13,'Ville-Hopital'!B:B,RECAP!C13)+SUMIFS(Prévention!N:N,Prévention!A:A,RECAP!B13,Prévention!B:B,RECAP!C13)</f>
        <v>0</v>
      </c>
      <c r="L13" s="224">
        <f>SUMIFS('Bureau et CA'!AN:AN,'Bureau et CA'!A:A,RECAP!B13,'Bureau et CA'!B:B,RECAP!C13)+SUMIFS(Représentation!W:W,Représentation!A:A,RECAP!B13,Représentation!B:B,RECAP!C13)+SUMIFS('Accès soins'!$S:$S,'Accès soins'!$A:$A,RECAP!B13,'Accès soins'!$B:$B,RECAP!C13)+SUMIFS('Ville-Hopital'!K:K,'Ville-Hopital'!A:A,RECAP!B13,'Ville-Hopital'!B:B,RECAP!C13)+SUMIFS(Prévention!N:N,Prévention!A:A,RECAP!B13,Prévention!B:B,RECAP!C13)</f>
        <v>0</v>
      </c>
      <c r="M13" s="264">
        <f t="shared" si="0"/>
        <v>0</v>
      </c>
      <c r="O13" s="168"/>
    </row>
    <row r="14" spans="2:16" x14ac:dyDescent="0.2">
      <c r="B14" s="180"/>
      <c r="C14" s="180"/>
      <c r="D14" s="180"/>
      <c r="E14" s="251"/>
      <c r="F14" s="248"/>
      <c r="G14" s="183"/>
      <c r="H14" s="191"/>
      <c r="I14" s="229">
        <f>SUMIFS('Bureau et CA'!AK:AK,'Bureau et CA'!A:A,RECAP!B14,'Bureau et CA'!B:B,RECAP!C14)+SUMIFS(Représentation!T:T,Représentation!A:A,RECAP!B14,Représentation!B:B,RECAP!C14)+SUMIFS('Accès soins'!$P:$P,'Accès soins'!$A:$A,RECAP!B14,'Accès soins'!$B:$B,RECAP!C14)+SUMIFS('Ville-Hopital'!H:H,'Ville-Hopital'!A:A,RECAP!B14,'Ville-Hopital'!B:B,RECAP!C14)+SUMIFS(Prévention!N:N,Prévention!A:A,RECAP!B14,Prévention!B:B,RECAP!C14)</f>
        <v>0</v>
      </c>
      <c r="J14" s="229">
        <f>SUMIFS('Bureau et CA'!AL:AL,'Bureau et CA'!A:A,RECAP!B14,'Bureau et CA'!B:B,RECAP!C14)+SUMIFS(Représentation!U:U,Représentation!A:A,RECAP!B14,Représentation!B:B,RECAP!C14)+SUMIFS('Accès soins'!$Q:$Q,'Accès soins'!$A:$A,RECAP!B14,'Accès soins'!$B:$B,RECAP!C14)+SUMIFS('Ville-Hopital'!I:I,'Ville-Hopital'!A:A,RECAP!B14,'Ville-Hopital'!B:B,RECAP!C14)+SUMIFS(Prévention!N:N,Prévention!A:A,RECAP!B14,Prévention!B:B,RECAP!C14)</f>
        <v>0</v>
      </c>
      <c r="K14" s="229">
        <f>SUMIFS('Bureau et CA'!AM:AM,'Bureau et CA'!A:A,RECAP!B14,'Bureau et CA'!B:B,RECAP!C14)+SUMIFS(Représentation!V:V,Représentation!A:A,RECAP!B14,Représentation!B:B,RECAP!C14)+SUMIFS('Accès soins'!$R:$R,'Accès soins'!$A:$A,RECAP!B14,'Accès soins'!$B:$B,RECAP!C14)+SUMIFS('Ville-Hopital'!J:J,'Ville-Hopital'!A:A,RECAP!B14,'Ville-Hopital'!B:B,RECAP!C14)+SUMIFS(Prévention!N:N,Prévention!A:A,RECAP!B14,Prévention!B:B,RECAP!C14)</f>
        <v>0</v>
      </c>
      <c r="L14" s="224">
        <f>SUMIFS('Bureau et CA'!AN:AN,'Bureau et CA'!A:A,RECAP!B14,'Bureau et CA'!B:B,RECAP!C14)+SUMIFS(Représentation!W:W,Représentation!A:A,RECAP!B14,Représentation!B:B,RECAP!C14)+SUMIFS('Accès soins'!$S:$S,'Accès soins'!$A:$A,RECAP!B14,'Accès soins'!$B:$B,RECAP!C14)+SUMIFS('Ville-Hopital'!K:K,'Ville-Hopital'!A:A,RECAP!B14,'Ville-Hopital'!B:B,RECAP!C14)+SUMIFS(Prévention!N:N,Prévention!A:A,RECAP!B14,Prévention!B:B,RECAP!C14)</f>
        <v>0</v>
      </c>
      <c r="M14" s="264">
        <f t="shared" si="0"/>
        <v>0</v>
      </c>
      <c r="O14" s="168"/>
    </row>
    <row r="15" spans="2:16" x14ac:dyDescent="0.2">
      <c r="B15" s="180"/>
      <c r="C15" s="180"/>
      <c r="D15" s="180"/>
      <c r="E15" s="251"/>
      <c r="F15" s="248"/>
      <c r="G15" s="183"/>
      <c r="H15" s="191"/>
      <c r="I15" s="229">
        <f>SUMIFS('Bureau et CA'!AK:AK,'Bureau et CA'!A:A,RECAP!B15,'Bureau et CA'!B:B,RECAP!C15)+SUMIFS(Représentation!T:T,Représentation!A:A,RECAP!B15,Représentation!B:B,RECAP!C15)+SUMIFS('Accès soins'!$P:$P,'Accès soins'!$A:$A,RECAP!B15,'Accès soins'!$B:$B,RECAP!C15)+SUMIFS('Ville-Hopital'!H:H,'Ville-Hopital'!A:A,RECAP!B15,'Ville-Hopital'!B:B,RECAP!C15)+SUMIFS(Prévention!N:N,Prévention!A:A,RECAP!B15,Prévention!B:B,RECAP!C15)</f>
        <v>0</v>
      </c>
      <c r="J15" s="229">
        <f>SUMIFS('Bureau et CA'!AL:AL,'Bureau et CA'!A:A,RECAP!B15,'Bureau et CA'!B:B,RECAP!C15)+SUMIFS(Représentation!U:U,Représentation!A:A,RECAP!B15,Représentation!B:B,RECAP!C15)+SUMIFS('Accès soins'!$Q:$Q,'Accès soins'!$A:$A,RECAP!B15,'Accès soins'!$B:$B,RECAP!C15)+SUMIFS('Ville-Hopital'!I:I,'Ville-Hopital'!A:A,RECAP!B15,'Ville-Hopital'!B:B,RECAP!C15)+SUMIFS(Prévention!N:N,Prévention!A:A,RECAP!B15,Prévention!B:B,RECAP!C15)</f>
        <v>0</v>
      </c>
      <c r="K15" s="229">
        <f>SUMIFS('Bureau et CA'!AM:AM,'Bureau et CA'!A:A,RECAP!B15,'Bureau et CA'!B:B,RECAP!C15)+SUMIFS(Représentation!V:V,Représentation!A:A,RECAP!B15,Représentation!B:B,RECAP!C15)+SUMIFS('Accès soins'!$R:$R,'Accès soins'!$A:$A,RECAP!B15,'Accès soins'!$B:$B,RECAP!C15)+SUMIFS('Ville-Hopital'!J:J,'Ville-Hopital'!A:A,RECAP!B15,'Ville-Hopital'!B:B,RECAP!C15)+SUMIFS(Prévention!N:N,Prévention!A:A,RECAP!B15,Prévention!B:B,RECAP!C15)</f>
        <v>0</v>
      </c>
      <c r="L15" s="224">
        <f>SUMIFS('Bureau et CA'!AN:AN,'Bureau et CA'!A:A,RECAP!B15,'Bureau et CA'!B:B,RECAP!C15)+SUMIFS(Représentation!W:W,Représentation!A:A,RECAP!B15,Représentation!B:B,RECAP!C15)+SUMIFS('Accès soins'!$S:$S,'Accès soins'!$A:$A,RECAP!B15,'Accès soins'!$B:$B,RECAP!C15)+SUMIFS('Ville-Hopital'!K:K,'Ville-Hopital'!A:A,RECAP!B15,'Ville-Hopital'!B:B,RECAP!C15)+SUMIFS(Prévention!N:N,Prévention!A:A,RECAP!B15,Prévention!B:B,RECAP!C15)</f>
        <v>0</v>
      </c>
      <c r="M15" s="264">
        <f t="shared" si="0"/>
        <v>0</v>
      </c>
      <c r="O15" s="168"/>
    </row>
    <row r="16" spans="2:16" x14ac:dyDescent="0.2">
      <c r="B16" s="180"/>
      <c r="C16" s="180"/>
      <c r="D16" s="180"/>
      <c r="E16" s="251"/>
      <c r="F16" s="248"/>
      <c r="G16" s="183"/>
      <c r="H16" s="191"/>
      <c r="I16" s="229">
        <f>SUMIFS('Bureau et CA'!AK:AK,'Bureau et CA'!A:A,RECAP!B16,'Bureau et CA'!B:B,RECAP!C16)+SUMIFS(Représentation!T:T,Représentation!A:A,RECAP!B16,Représentation!B:B,RECAP!C16)+SUMIFS('Accès soins'!$P:$P,'Accès soins'!$A:$A,RECAP!B16,'Accès soins'!$B:$B,RECAP!C16)+SUMIFS('Ville-Hopital'!H:H,'Ville-Hopital'!A:A,RECAP!B16,'Ville-Hopital'!B:B,RECAP!C16)+SUMIFS(Prévention!N:N,Prévention!A:A,RECAP!B16,Prévention!B:B,RECAP!C16)</f>
        <v>0</v>
      </c>
      <c r="J16" s="229">
        <f>SUMIFS('Bureau et CA'!AL:AL,'Bureau et CA'!A:A,RECAP!B16,'Bureau et CA'!B:B,RECAP!C16)+SUMIFS(Représentation!U:U,Représentation!A:A,RECAP!B16,Représentation!B:B,RECAP!C16)+SUMIFS('Accès soins'!$Q:$Q,'Accès soins'!$A:$A,RECAP!B16,'Accès soins'!$B:$B,RECAP!C16)+SUMIFS('Ville-Hopital'!I:I,'Ville-Hopital'!A:A,RECAP!B16,'Ville-Hopital'!B:B,RECAP!C16)+SUMIFS(Prévention!N:N,Prévention!A:A,RECAP!B16,Prévention!B:B,RECAP!C16)</f>
        <v>0</v>
      </c>
      <c r="K16" s="229">
        <f>SUMIFS('Bureau et CA'!AM:AM,'Bureau et CA'!A:A,RECAP!B16,'Bureau et CA'!B:B,RECAP!C16)+SUMIFS(Représentation!V:V,Représentation!A:A,RECAP!B16,Représentation!B:B,RECAP!C16)+SUMIFS('Accès soins'!$R:$R,'Accès soins'!$A:$A,RECAP!B16,'Accès soins'!$B:$B,RECAP!C16)+SUMIFS('Ville-Hopital'!J:J,'Ville-Hopital'!A:A,RECAP!B16,'Ville-Hopital'!B:B,RECAP!C16)+SUMIFS(Prévention!N:N,Prévention!A:A,RECAP!B16,Prévention!B:B,RECAP!C16)</f>
        <v>0</v>
      </c>
      <c r="L16" s="224">
        <f>SUMIFS('Bureau et CA'!AN:AN,'Bureau et CA'!A:A,RECAP!B16,'Bureau et CA'!B:B,RECAP!C16)+SUMIFS(Représentation!W:W,Représentation!A:A,RECAP!B16,Représentation!B:B,RECAP!C16)+SUMIFS('Accès soins'!$S:$S,'Accès soins'!$A:$A,RECAP!B16,'Accès soins'!$B:$B,RECAP!C16)+SUMIFS('Ville-Hopital'!K:K,'Ville-Hopital'!A:A,RECAP!B16,'Ville-Hopital'!B:B,RECAP!C16)+SUMIFS(Prévention!N:N,Prévention!A:A,RECAP!B16,Prévention!B:B,RECAP!C16)</f>
        <v>0</v>
      </c>
      <c r="M16" s="264">
        <f t="shared" si="0"/>
        <v>0</v>
      </c>
      <c r="O16" s="168"/>
    </row>
    <row r="17" spans="2:15" ht="15" customHeight="1" x14ac:dyDescent="0.2">
      <c r="B17" s="180"/>
      <c r="C17" s="180"/>
      <c r="D17" s="180"/>
      <c r="E17" s="251"/>
      <c r="F17" s="248"/>
      <c r="G17" s="183"/>
      <c r="H17" s="191"/>
      <c r="I17" s="229">
        <f>SUMIFS('Bureau et CA'!AK:AK,'Bureau et CA'!A:A,RECAP!B17,'Bureau et CA'!B:B,RECAP!C17)+SUMIFS(Représentation!T:T,Représentation!A:A,RECAP!B17,Représentation!B:B,RECAP!C17)+SUMIFS('Accès soins'!$P:$P,'Accès soins'!$A:$A,RECAP!B17,'Accès soins'!$B:$B,RECAP!C17)+SUMIFS('Ville-Hopital'!H:H,'Ville-Hopital'!A:A,RECAP!B17,'Ville-Hopital'!B:B,RECAP!C17)+SUMIFS(Prévention!N:N,Prévention!A:A,RECAP!B17,Prévention!B:B,RECAP!C17)</f>
        <v>0</v>
      </c>
      <c r="J17" s="229">
        <f>SUMIFS('Bureau et CA'!AL:AL,'Bureau et CA'!A:A,RECAP!B17,'Bureau et CA'!B:B,RECAP!C17)+SUMIFS(Représentation!U:U,Représentation!A:A,RECAP!B17,Représentation!B:B,RECAP!C17)+SUMIFS('Accès soins'!$Q:$Q,'Accès soins'!$A:$A,RECAP!B17,'Accès soins'!$B:$B,RECAP!C17)+SUMIFS('Ville-Hopital'!I:I,'Ville-Hopital'!A:A,RECAP!B17,'Ville-Hopital'!B:B,RECAP!C17)+SUMIFS(Prévention!N:N,Prévention!A:A,RECAP!B17,Prévention!B:B,RECAP!C17)</f>
        <v>0</v>
      </c>
      <c r="K17" s="229">
        <f>SUMIFS('Bureau et CA'!AM:AM,'Bureau et CA'!A:A,RECAP!B17,'Bureau et CA'!B:B,RECAP!C17)+SUMIFS(Représentation!V:V,Représentation!A:A,RECAP!B17,Représentation!B:B,RECAP!C17)+SUMIFS('Accès soins'!$R:$R,'Accès soins'!$A:$A,RECAP!B17,'Accès soins'!$B:$B,RECAP!C17)+SUMIFS('Ville-Hopital'!J:J,'Ville-Hopital'!A:A,RECAP!B17,'Ville-Hopital'!B:B,RECAP!C17)+SUMIFS(Prévention!N:N,Prévention!A:A,RECAP!B17,Prévention!B:B,RECAP!C17)</f>
        <v>0</v>
      </c>
      <c r="L17" s="224">
        <f>SUMIFS('Bureau et CA'!AN:AN,'Bureau et CA'!A:A,RECAP!B17,'Bureau et CA'!B:B,RECAP!C17)+SUMIFS(Représentation!W:W,Représentation!A:A,RECAP!B17,Représentation!B:B,RECAP!C17)+SUMIFS('Accès soins'!$S:$S,'Accès soins'!$A:$A,RECAP!B17,'Accès soins'!$B:$B,RECAP!C17)+SUMIFS('Ville-Hopital'!K:K,'Ville-Hopital'!A:A,RECAP!B17,'Ville-Hopital'!B:B,RECAP!C17)+SUMIFS(Prévention!N:N,Prévention!A:A,RECAP!B17,Prévention!B:B,RECAP!C17)</f>
        <v>0</v>
      </c>
      <c r="M17" s="264">
        <f t="shared" si="0"/>
        <v>0</v>
      </c>
      <c r="O17" s="168"/>
    </row>
    <row r="18" spans="2:15" ht="15" customHeight="1" x14ac:dyDescent="0.2">
      <c r="B18" s="180"/>
      <c r="C18" s="180"/>
      <c r="D18" s="180"/>
      <c r="E18" s="251"/>
      <c r="F18" s="248"/>
      <c r="G18" s="183"/>
      <c r="H18" s="191"/>
      <c r="I18" s="229">
        <f>SUMIFS('Bureau et CA'!AK:AK,'Bureau et CA'!A:A,RECAP!B18,'Bureau et CA'!B:B,RECAP!C18)+SUMIFS(Représentation!T:T,Représentation!A:A,RECAP!B18,Représentation!B:B,RECAP!C18)+SUMIFS('Accès soins'!$P:$P,'Accès soins'!$A:$A,RECAP!B18,'Accès soins'!$B:$B,RECAP!C18)+SUMIFS('Ville-Hopital'!H:H,'Ville-Hopital'!A:A,RECAP!B18,'Ville-Hopital'!B:B,RECAP!C18)+SUMIFS(Prévention!N:N,Prévention!A:A,RECAP!B18,Prévention!B:B,RECAP!C18)</f>
        <v>0</v>
      </c>
      <c r="J18" s="229">
        <f>SUMIFS('Bureau et CA'!AL:AL,'Bureau et CA'!A:A,RECAP!B18,'Bureau et CA'!B:B,RECAP!C18)+SUMIFS(Représentation!U:U,Représentation!A:A,RECAP!B18,Représentation!B:B,RECAP!C18)+SUMIFS('Accès soins'!$Q:$Q,'Accès soins'!$A:$A,RECAP!B18,'Accès soins'!$B:$B,RECAP!C18)+SUMIFS('Ville-Hopital'!I:I,'Ville-Hopital'!A:A,RECAP!B18,'Ville-Hopital'!B:B,RECAP!C18)+SUMIFS(Prévention!N:N,Prévention!A:A,RECAP!B18,Prévention!B:B,RECAP!C18)</f>
        <v>0</v>
      </c>
      <c r="K18" s="229">
        <f>SUMIFS('Bureau et CA'!AM:AM,'Bureau et CA'!A:A,RECAP!B18,'Bureau et CA'!B:B,RECAP!C18)+SUMIFS(Représentation!V:V,Représentation!A:A,RECAP!B18,Représentation!B:B,RECAP!C18)+SUMIFS('Accès soins'!$R:$R,'Accès soins'!$A:$A,RECAP!B18,'Accès soins'!$B:$B,RECAP!C18)+SUMIFS('Ville-Hopital'!J:J,'Ville-Hopital'!A:A,RECAP!B18,'Ville-Hopital'!B:B,RECAP!C18)+SUMIFS(Prévention!N:N,Prévention!A:A,RECAP!B18,Prévention!B:B,RECAP!C18)</f>
        <v>0</v>
      </c>
      <c r="L18" s="224">
        <f>SUMIFS('Bureau et CA'!AN:AN,'Bureau et CA'!A:A,RECAP!B18,'Bureau et CA'!B:B,RECAP!C18)+SUMIFS(Représentation!W:W,Représentation!A:A,RECAP!B18,Représentation!B:B,RECAP!C18)+SUMIFS('Accès soins'!$S:$S,'Accès soins'!$A:$A,RECAP!B18,'Accès soins'!$B:$B,RECAP!C18)+SUMIFS('Ville-Hopital'!K:K,'Ville-Hopital'!A:A,RECAP!B18,'Ville-Hopital'!B:B,RECAP!C18)+SUMIFS(Prévention!N:N,Prévention!A:A,RECAP!B18,Prévention!B:B,RECAP!C18)</f>
        <v>0</v>
      </c>
      <c r="M18" s="264">
        <f t="shared" si="0"/>
        <v>0</v>
      </c>
      <c r="O18" s="168"/>
    </row>
    <row r="19" spans="2:15" ht="16.899999999999999" customHeight="1" x14ac:dyDescent="0.2">
      <c r="B19" s="180"/>
      <c r="C19" s="180"/>
      <c r="D19" s="180"/>
      <c r="E19" s="251"/>
      <c r="F19" s="248"/>
      <c r="G19" s="183"/>
      <c r="H19" s="191"/>
      <c r="I19" s="229">
        <f>SUMIFS('Bureau et CA'!AK:AK,'Bureau et CA'!A:A,RECAP!B19,'Bureau et CA'!B:B,RECAP!C19)+SUMIFS(Représentation!T:T,Représentation!A:A,RECAP!B19,Représentation!B:B,RECAP!C19)+SUMIFS('Accès soins'!$P:$P,'Accès soins'!$A:$A,RECAP!B19,'Accès soins'!$B:$B,RECAP!C19)+SUMIFS('Ville-Hopital'!H:H,'Ville-Hopital'!A:A,RECAP!B19,'Ville-Hopital'!B:B,RECAP!C19)+SUMIFS(Prévention!N:N,Prévention!A:A,RECAP!B19,Prévention!B:B,RECAP!C19)</f>
        <v>0</v>
      </c>
      <c r="J19" s="229">
        <f>SUMIFS('Bureau et CA'!AL:AL,'Bureau et CA'!A:A,RECAP!B19,'Bureau et CA'!B:B,RECAP!C19)+SUMIFS(Représentation!U:U,Représentation!A:A,RECAP!B19,Représentation!B:B,RECAP!C19)+SUMIFS('Accès soins'!$Q:$Q,'Accès soins'!$A:$A,RECAP!B19,'Accès soins'!$B:$B,RECAP!C19)+SUMIFS('Ville-Hopital'!I:I,'Ville-Hopital'!A:A,RECAP!B19,'Ville-Hopital'!B:B,RECAP!C19)+SUMIFS(Prévention!N:N,Prévention!A:A,RECAP!B19,Prévention!B:B,RECAP!C19)</f>
        <v>0</v>
      </c>
      <c r="K19" s="229">
        <f>SUMIFS('Bureau et CA'!AM:AM,'Bureau et CA'!A:A,RECAP!B19,'Bureau et CA'!B:B,RECAP!C19)+SUMIFS(Représentation!V:V,Représentation!A:A,RECAP!B19,Représentation!B:B,RECAP!C19)+SUMIFS('Accès soins'!$R:$R,'Accès soins'!$A:$A,RECAP!B19,'Accès soins'!$B:$B,RECAP!C19)+SUMIFS('Ville-Hopital'!J:J,'Ville-Hopital'!A:A,RECAP!B19,'Ville-Hopital'!B:B,RECAP!C19)+SUMIFS(Prévention!N:N,Prévention!A:A,RECAP!B19,Prévention!B:B,RECAP!C19)</f>
        <v>0</v>
      </c>
      <c r="L19" s="224">
        <f>SUMIFS('Bureau et CA'!AN:AN,'Bureau et CA'!A:A,RECAP!B19,'Bureau et CA'!B:B,RECAP!C19)+SUMIFS(Représentation!W:W,Représentation!A:A,RECAP!B19,Représentation!B:B,RECAP!C19)+SUMIFS('Accès soins'!$S:$S,'Accès soins'!$A:$A,RECAP!B19,'Accès soins'!$B:$B,RECAP!C19)+SUMIFS('Ville-Hopital'!K:K,'Ville-Hopital'!A:A,RECAP!B19,'Ville-Hopital'!B:B,RECAP!C19)+SUMIFS(Prévention!N:N,Prévention!A:A,RECAP!B19,Prévention!B:B,RECAP!C19)</f>
        <v>0</v>
      </c>
      <c r="M19" s="264">
        <f t="shared" si="0"/>
        <v>0</v>
      </c>
    </row>
    <row r="20" spans="2:15" x14ac:dyDescent="0.2">
      <c r="B20" s="180"/>
      <c r="C20" s="180"/>
      <c r="D20" s="180"/>
      <c r="E20" s="251"/>
      <c r="F20" s="248"/>
      <c r="G20" s="183"/>
      <c r="H20" s="191"/>
      <c r="I20" s="229">
        <f>SUMIFS('Bureau et CA'!AK:AK,'Bureau et CA'!A:A,RECAP!B20,'Bureau et CA'!B:B,RECAP!C20)+SUMIFS(Représentation!T:T,Représentation!A:A,RECAP!B20,Représentation!B:B,RECAP!C20)+SUMIFS('Accès soins'!$P:$P,'Accès soins'!$A:$A,RECAP!B20,'Accès soins'!$B:$B,RECAP!C20)+SUMIFS('Ville-Hopital'!H:H,'Ville-Hopital'!A:A,RECAP!B20,'Ville-Hopital'!B:B,RECAP!C20)+SUMIFS(Prévention!N:N,Prévention!A:A,RECAP!B20,Prévention!B:B,RECAP!C20)</f>
        <v>0</v>
      </c>
      <c r="J20" s="229">
        <f>SUMIFS('Bureau et CA'!AL:AL,'Bureau et CA'!A:A,RECAP!B20,'Bureau et CA'!B:B,RECAP!C20)+SUMIFS(Représentation!U:U,Représentation!A:A,RECAP!B20,Représentation!B:B,RECAP!C20)+SUMIFS('Accès soins'!$Q:$Q,'Accès soins'!$A:$A,RECAP!B20,'Accès soins'!$B:$B,RECAP!C20)+SUMIFS('Ville-Hopital'!I:I,'Ville-Hopital'!A:A,RECAP!B20,'Ville-Hopital'!B:B,RECAP!C20)+SUMIFS(Prévention!N:N,Prévention!A:A,RECAP!B20,Prévention!B:B,RECAP!C20)</f>
        <v>0</v>
      </c>
      <c r="K20" s="229">
        <f>SUMIFS('Bureau et CA'!AM:AM,'Bureau et CA'!A:A,RECAP!B20,'Bureau et CA'!B:B,RECAP!C20)+SUMIFS(Représentation!V:V,Représentation!A:A,RECAP!B20,Représentation!B:B,RECAP!C20)+SUMIFS('Accès soins'!$R:$R,'Accès soins'!$A:$A,RECAP!B20,'Accès soins'!$B:$B,RECAP!C20)+SUMIFS('Ville-Hopital'!J:J,'Ville-Hopital'!A:A,RECAP!B20,'Ville-Hopital'!B:B,RECAP!C20)+SUMIFS(Prévention!N:N,Prévention!A:A,RECAP!B20,Prévention!B:B,RECAP!C20)</f>
        <v>0</v>
      </c>
      <c r="L20" s="224">
        <f>SUMIFS('Bureau et CA'!AN:AN,'Bureau et CA'!A:A,RECAP!B20,'Bureau et CA'!B:B,RECAP!C20)+SUMIFS(Représentation!W:W,Représentation!A:A,RECAP!B20,Représentation!B:B,RECAP!C20)+SUMIFS('Accès soins'!$S:$S,'Accès soins'!$A:$A,RECAP!B20,'Accès soins'!$B:$B,RECAP!C20)+SUMIFS('Ville-Hopital'!K:K,'Ville-Hopital'!A:A,RECAP!B20,'Ville-Hopital'!B:B,RECAP!C20)+SUMIFS(Prévention!N:N,Prévention!A:A,RECAP!B20,Prévention!B:B,RECAP!C20)</f>
        <v>0</v>
      </c>
      <c r="M20" s="264">
        <f t="shared" si="0"/>
        <v>0</v>
      </c>
    </row>
    <row r="21" spans="2:15" x14ac:dyDescent="0.2">
      <c r="B21" s="180"/>
      <c r="C21" s="180"/>
      <c r="D21" s="180"/>
      <c r="E21" s="251"/>
      <c r="F21" s="248"/>
      <c r="G21" s="183"/>
      <c r="H21" s="191"/>
      <c r="I21" s="229">
        <f>SUMIFS('Bureau et CA'!AK:AK,'Bureau et CA'!A:A,RECAP!B21,'Bureau et CA'!B:B,RECAP!C21)+SUMIFS(Représentation!T:T,Représentation!A:A,RECAP!B21,Représentation!B:B,RECAP!C21)+SUMIFS('Accès soins'!$P:$P,'Accès soins'!$A:$A,RECAP!B21,'Accès soins'!$B:$B,RECAP!C21)+SUMIFS('Ville-Hopital'!H:H,'Ville-Hopital'!A:A,RECAP!B21,'Ville-Hopital'!B:B,RECAP!C21)+SUMIFS(Prévention!N:N,Prévention!A:A,RECAP!B21,Prévention!B:B,RECAP!C21)</f>
        <v>0</v>
      </c>
      <c r="J21" s="229">
        <f>SUMIFS('Bureau et CA'!AL:AL,'Bureau et CA'!A:A,RECAP!B21,'Bureau et CA'!B:B,RECAP!C21)+SUMIFS(Représentation!U:U,Représentation!A:A,RECAP!B21,Représentation!B:B,RECAP!C21)+SUMIFS('Accès soins'!$Q:$Q,'Accès soins'!$A:$A,RECAP!B21,'Accès soins'!$B:$B,RECAP!C21)+SUMIFS('Ville-Hopital'!I:I,'Ville-Hopital'!A:A,RECAP!B21,'Ville-Hopital'!B:B,RECAP!C21)+SUMIFS(Prévention!N:N,Prévention!A:A,RECAP!B21,Prévention!B:B,RECAP!C21)</f>
        <v>0</v>
      </c>
      <c r="K21" s="229">
        <f>SUMIFS('Bureau et CA'!AM:AM,'Bureau et CA'!A:A,RECAP!B21,'Bureau et CA'!B:B,RECAP!C21)+SUMIFS(Représentation!V:V,Représentation!A:A,RECAP!B21,Représentation!B:B,RECAP!C21)+SUMIFS('Accès soins'!$R:$R,'Accès soins'!$A:$A,RECAP!B21,'Accès soins'!$B:$B,RECAP!C21)+SUMIFS('Ville-Hopital'!J:J,'Ville-Hopital'!A:A,RECAP!B21,'Ville-Hopital'!B:B,RECAP!C21)+SUMIFS(Prévention!N:N,Prévention!A:A,RECAP!B21,Prévention!B:B,RECAP!C21)</f>
        <v>0</v>
      </c>
      <c r="L21" s="224">
        <f>SUMIFS('Bureau et CA'!AN:AN,'Bureau et CA'!A:A,RECAP!B21,'Bureau et CA'!B:B,RECAP!C21)+SUMIFS(Représentation!W:W,Représentation!A:A,RECAP!B21,Représentation!B:B,RECAP!C21)+SUMIFS('Accès soins'!$S:$S,'Accès soins'!$A:$A,RECAP!B21,'Accès soins'!$B:$B,RECAP!C21)+SUMIFS('Ville-Hopital'!K:K,'Ville-Hopital'!A:A,RECAP!B21,'Ville-Hopital'!B:B,RECAP!C21)+SUMIFS(Prévention!N:N,Prévention!A:A,RECAP!B21,Prévention!B:B,RECAP!C21)</f>
        <v>0</v>
      </c>
      <c r="M21" s="264">
        <f t="shared" si="0"/>
        <v>0</v>
      </c>
    </row>
    <row r="22" spans="2:15" x14ac:dyDescent="0.2">
      <c r="B22" s="180"/>
      <c r="C22" s="180"/>
      <c r="D22" s="180"/>
      <c r="E22" s="251"/>
      <c r="F22" s="249"/>
      <c r="G22" s="183"/>
      <c r="H22" s="191"/>
      <c r="I22" s="229">
        <f>SUMIFS('Bureau et CA'!AK:AK,'Bureau et CA'!A:A,RECAP!B22,'Bureau et CA'!B:B,RECAP!C22)+SUMIFS(Représentation!T:T,Représentation!A:A,RECAP!B22,Représentation!B:B,RECAP!C22)+SUMIFS('Accès soins'!$P:$P,'Accès soins'!$A:$A,RECAP!B22,'Accès soins'!$B:$B,RECAP!C22)+SUMIFS('Ville-Hopital'!H:H,'Ville-Hopital'!A:A,RECAP!B22,'Ville-Hopital'!B:B,RECAP!C22)+SUMIFS(Prévention!N:N,Prévention!A:A,RECAP!B22,Prévention!B:B,RECAP!C22)</f>
        <v>0</v>
      </c>
      <c r="J22" s="229">
        <f>SUMIFS('Bureau et CA'!AL:AL,'Bureau et CA'!A:A,RECAP!B22,'Bureau et CA'!B:B,RECAP!C22)+SUMIFS(Représentation!U:U,Représentation!A:A,RECAP!B22,Représentation!B:B,RECAP!C22)+SUMIFS('Accès soins'!$Q:$Q,'Accès soins'!$A:$A,RECAP!B22,'Accès soins'!$B:$B,RECAP!C22)+SUMIFS('Ville-Hopital'!I:I,'Ville-Hopital'!A:A,RECAP!B22,'Ville-Hopital'!B:B,RECAP!C22)+SUMIFS(Prévention!N:N,Prévention!A:A,RECAP!B22,Prévention!B:B,RECAP!C22)</f>
        <v>0</v>
      </c>
      <c r="K22" s="229">
        <f>SUMIFS('Bureau et CA'!AM:AM,'Bureau et CA'!A:A,RECAP!B22,'Bureau et CA'!B:B,RECAP!C22)+SUMIFS(Représentation!V:V,Représentation!A:A,RECAP!B22,Représentation!B:B,RECAP!C22)+SUMIFS('Accès soins'!$R:$R,'Accès soins'!$A:$A,RECAP!B22,'Accès soins'!$B:$B,RECAP!C22)+SUMIFS('Ville-Hopital'!J:J,'Ville-Hopital'!A:A,RECAP!B22,'Ville-Hopital'!B:B,RECAP!C22)+SUMIFS(Prévention!N:N,Prévention!A:A,RECAP!B22,Prévention!B:B,RECAP!C22)</f>
        <v>0</v>
      </c>
      <c r="L22" s="224">
        <f>SUMIFS('Bureau et CA'!AN:AN,'Bureau et CA'!A:A,RECAP!B22,'Bureau et CA'!B:B,RECAP!C22)+SUMIFS(Représentation!W:W,Représentation!A:A,RECAP!B22,Représentation!B:B,RECAP!C22)+SUMIFS('Accès soins'!$S:$S,'Accès soins'!$A:$A,RECAP!B22,'Accès soins'!$B:$B,RECAP!C22)+SUMIFS('Ville-Hopital'!K:K,'Ville-Hopital'!A:A,RECAP!B22,'Ville-Hopital'!B:B,RECAP!C22)+SUMIFS(Prévention!N:N,Prévention!A:A,RECAP!B22,Prévention!B:B,RECAP!C22)</f>
        <v>0</v>
      </c>
      <c r="M22" s="264">
        <f t="shared" si="0"/>
        <v>0</v>
      </c>
    </row>
    <row r="23" spans="2:15" ht="15" customHeight="1" x14ac:dyDescent="0.2">
      <c r="B23" s="180"/>
      <c r="C23" s="180"/>
      <c r="D23" s="180"/>
      <c r="E23" s="251"/>
      <c r="F23" s="248"/>
      <c r="G23" s="183"/>
      <c r="H23" s="191"/>
      <c r="I23" s="229">
        <f>SUMIFS('Bureau et CA'!AK:AK,'Bureau et CA'!A:A,RECAP!B23,'Bureau et CA'!B:B,RECAP!C23)+SUMIFS(Représentation!T:T,Représentation!A:A,RECAP!B23,Représentation!B:B,RECAP!C23)+SUMIFS('Accès soins'!$P:$P,'Accès soins'!$A:$A,RECAP!B23,'Accès soins'!$B:$B,RECAP!C23)+SUMIFS('Ville-Hopital'!H:H,'Ville-Hopital'!A:A,RECAP!B23,'Ville-Hopital'!B:B,RECAP!C23)+SUMIFS(Prévention!N:N,Prévention!A:A,RECAP!B23,Prévention!B:B,RECAP!C23)</f>
        <v>0</v>
      </c>
      <c r="J23" s="229">
        <f>SUMIFS('Bureau et CA'!AL:AL,'Bureau et CA'!A:A,RECAP!B23,'Bureau et CA'!B:B,RECAP!C23)+SUMIFS(Représentation!U:U,Représentation!A:A,RECAP!B23,Représentation!B:B,RECAP!C23)+SUMIFS('Accès soins'!$Q:$Q,'Accès soins'!$A:$A,RECAP!B23,'Accès soins'!$B:$B,RECAP!C23)+SUMIFS('Ville-Hopital'!I:I,'Ville-Hopital'!A:A,RECAP!B23,'Ville-Hopital'!B:B,RECAP!C23)+SUMIFS(Prévention!N:N,Prévention!A:A,RECAP!B23,Prévention!B:B,RECAP!C23)</f>
        <v>0</v>
      </c>
      <c r="K23" s="229">
        <f>SUMIFS('Bureau et CA'!AM:AM,'Bureau et CA'!A:A,RECAP!B23,'Bureau et CA'!B:B,RECAP!C23)+SUMIFS(Représentation!V:V,Représentation!A:A,RECAP!B23,Représentation!B:B,RECAP!C23)+SUMIFS('Accès soins'!$R:$R,'Accès soins'!$A:$A,RECAP!B23,'Accès soins'!$B:$B,RECAP!C23)+SUMIFS('Ville-Hopital'!J:J,'Ville-Hopital'!A:A,RECAP!B23,'Ville-Hopital'!B:B,RECAP!C23)+SUMIFS(Prévention!N:N,Prévention!A:A,RECAP!B23,Prévention!B:B,RECAP!C23)</f>
        <v>0</v>
      </c>
      <c r="L23" s="224">
        <f>SUMIFS('Bureau et CA'!AN:AN,'Bureau et CA'!A:A,RECAP!B23,'Bureau et CA'!B:B,RECAP!C23)+SUMIFS(Représentation!W:W,Représentation!A:A,RECAP!B23,Représentation!B:B,RECAP!C23)+SUMIFS('Accès soins'!$S:$S,'Accès soins'!$A:$A,RECAP!B23,'Accès soins'!$B:$B,RECAP!C23)+SUMIFS('Ville-Hopital'!K:K,'Ville-Hopital'!A:A,RECAP!B23,'Ville-Hopital'!B:B,RECAP!C23)+SUMIFS(Prévention!N:N,Prévention!A:A,RECAP!B23,Prévention!B:B,RECAP!C23)</f>
        <v>0</v>
      </c>
      <c r="M23" s="264">
        <f t="shared" si="0"/>
        <v>0</v>
      </c>
    </row>
    <row r="24" spans="2:15" ht="15" customHeight="1" x14ac:dyDescent="0.2">
      <c r="B24" s="180"/>
      <c r="C24" s="180"/>
      <c r="D24" s="180"/>
      <c r="E24" s="251"/>
      <c r="F24" s="248"/>
      <c r="G24" s="183"/>
      <c r="H24" s="191"/>
      <c r="I24" s="229">
        <f>SUMIFS('Bureau et CA'!AK:AK,'Bureau et CA'!A:A,RECAP!B24,'Bureau et CA'!B:B,RECAP!C24)+SUMIFS(Représentation!T:T,Représentation!A:A,RECAP!B24,Représentation!B:B,RECAP!C24)+SUMIFS('Accès soins'!$P:$P,'Accès soins'!$A:$A,RECAP!B24,'Accès soins'!$B:$B,RECAP!C24)+SUMIFS('Ville-Hopital'!H:H,'Ville-Hopital'!A:A,RECAP!B24,'Ville-Hopital'!B:B,RECAP!C24)+SUMIFS(Prévention!N:N,Prévention!A:A,RECAP!B24,Prévention!B:B,RECAP!C24)</f>
        <v>0</v>
      </c>
      <c r="J24" s="229">
        <f>SUMIFS('Bureau et CA'!AL:AL,'Bureau et CA'!A:A,RECAP!B24,'Bureau et CA'!B:B,RECAP!C24)+SUMIFS(Représentation!U:U,Représentation!A:A,RECAP!B24,Représentation!B:B,RECAP!C24)+SUMIFS('Accès soins'!$Q:$Q,'Accès soins'!$A:$A,RECAP!B24,'Accès soins'!$B:$B,RECAP!C24)+SUMIFS('Ville-Hopital'!I:I,'Ville-Hopital'!A:A,RECAP!B24,'Ville-Hopital'!B:B,RECAP!C24)+SUMIFS(Prévention!N:N,Prévention!A:A,RECAP!B24,Prévention!B:B,RECAP!C24)</f>
        <v>0</v>
      </c>
      <c r="K24" s="229">
        <f>SUMIFS('Bureau et CA'!AM:AM,'Bureau et CA'!A:A,RECAP!B24,'Bureau et CA'!B:B,RECAP!C24)+SUMIFS(Représentation!V:V,Représentation!A:A,RECAP!B24,Représentation!B:B,RECAP!C24)+SUMIFS('Accès soins'!$R:$R,'Accès soins'!$A:$A,RECAP!B24,'Accès soins'!$B:$B,RECAP!C24)+SUMIFS('Ville-Hopital'!J:J,'Ville-Hopital'!A:A,RECAP!B24,'Ville-Hopital'!B:B,RECAP!C24)+SUMIFS(Prévention!N:N,Prévention!A:A,RECAP!B24,Prévention!B:B,RECAP!C24)</f>
        <v>0</v>
      </c>
      <c r="L24" s="224">
        <f>SUMIFS('Bureau et CA'!AN:AN,'Bureau et CA'!A:A,RECAP!B24,'Bureau et CA'!B:B,RECAP!C24)+SUMIFS(Représentation!W:W,Représentation!A:A,RECAP!B24,Représentation!B:B,RECAP!C24)+SUMIFS('Accès soins'!$S:$S,'Accès soins'!$A:$A,RECAP!B24,'Accès soins'!$B:$B,RECAP!C24)+SUMIFS('Ville-Hopital'!K:K,'Ville-Hopital'!A:A,RECAP!B24,'Ville-Hopital'!B:B,RECAP!C24)+SUMIFS(Prévention!N:N,Prévention!A:A,RECAP!B24,Prévention!B:B,RECAP!C24)</f>
        <v>0</v>
      </c>
      <c r="M24" s="264">
        <f t="shared" si="0"/>
        <v>0</v>
      </c>
    </row>
    <row r="25" spans="2:15" x14ac:dyDescent="0.2">
      <c r="B25" s="180"/>
      <c r="C25" s="180"/>
      <c r="D25" s="180"/>
      <c r="E25" s="251"/>
      <c r="F25" s="248"/>
      <c r="G25" s="183"/>
      <c r="H25" s="191"/>
      <c r="I25" s="229">
        <f>SUMIFS('Bureau et CA'!AK:AK,'Bureau et CA'!A:A,RECAP!B25,'Bureau et CA'!B:B,RECAP!C25)+SUMIFS(Représentation!T:T,Représentation!A:A,RECAP!B25,Représentation!B:B,RECAP!C25)+SUMIFS('Accès soins'!$P:$P,'Accès soins'!$A:$A,RECAP!B25,'Accès soins'!$B:$B,RECAP!C25)+SUMIFS('Ville-Hopital'!H:H,'Ville-Hopital'!A:A,RECAP!B25,'Ville-Hopital'!B:B,RECAP!C25)+SUMIFS(Prévention!N:N,Prévention!A:A,RECAP!B25,Prévention!B:B,RECAP!C25)</f>
        <v>0</v>
      </c>
      <c r="J25" s="229">
        <f>SUMIFS('Bureau et CA'!AL:AL,'Bureau et CA'!A:A,RECAP!B25,'Bureau et CA'!B:B,RECAP!C25)+SUMIFS(Représentation!U:U,Représentation!A:A,RECAP!B25,Représentation!B:B,RECAP!C25)+SUMIFS('Accès soins'!$Q:$Q,'Accès soins'!$A:$A,RECAP!B25,'Accès soins'!$B:$B,RECAP!C25)+SUMIFS('Ville-Hopital'!I:I,'Ville-Hopital'!A:A,RECAP!B25,'Ville-Hopital'!B:B,RECAP!C25)+SUMIFS(Prévention!N:N,Prévention!A:A,RECAP!B25,Prévention!B:B,RECAP!C25)</f>
        <v>0</v>
      </c>
      <c r="K25" s="229">
        <f>SUMIFS('Bureau et CA'!AM:AM,'Bureau et CA'!A:A,RECAP!B25,'Bureau et CA'!B:B,RECAP!C25)+SUMIFS(Représentation!V:V,Représentation!A:A,RECAP!B25,Représentation!B:B,RECAP!C25)+SUMIFS('Accès soins'!$R:$R,'Accès soins'!$A:$A,RECAP!B25,'Accès soins'!$B:$B,RECAP!C25)+SUMIFS('Ville-Hopital'!J:J,'Ville-Hopital'!A:A,RECAP!B25,'Ville-Hopital'!B:B,RECAP!C25)+SUMIFS(Prévention!N:N,Prévention!A:A,RECAP!B25,Prévention!B:B,RECAP!C25)</f>
        <v>0</v>
      </c>
      <c r="L25" s="224">
        <f>SUMIFS('Bureau et CA'!AN:AN,'Bureau et CA'!A:A,RECAP!B25,'Bureau et CA'!B:B,RECAP!C25)+SUMIFS(Représentation!W:W,Représentation!A:A,RECAP!B25,Représentation!B:B,RECAP!C25)+SUMIFS('Accès soins'!$S:$S,'Accès soins'!$A:$A,RECAP!B25,'Accès soins'!$B:$B,RECAP!C25)+SUMIFS('Ville-Hopital'!K:K,'Ville-Hopital'!A:A,RECAP!B25,'Ville-Hopital'!B:B,RECAP!C25)+SUMIFS(Prévention!N:N,Prévention!A:A,RECAP!B25,Prévention!B:B,RECAP!C25)</f>
        <v>0</v>
      </c>
      <c r="M25" s="264">
        <f t="shared" si="0"/>
        <v>0</v>
      </c>
    </row>
    <row r="26" spans="2:15" x14ac:dyDescent="0.2">
      <c r="B26" s="180"/>
      <c r="C26" s="180"/>
      <c r="D26" s="180"/>
      <c r="E26" s="251"/>
      <c r="F26" s="248"/>
      <c r="G26" s="183"/>
      <c r="H26" s="191"/>
      <c r="I26" s="229">
        <f>SUMIFS('Bureau et CA'!AK:AK,'Bureau et CA'!A:A,RECAP!B26,'Bureau et CA'!B:B,RECAP!C26)+SUMIFS(Représentation!T:T,Représentation!A:A,RECAP!B26,Représentation!B:B,RECAP!C26)+SUMIFS('Accès soins'!$P:$P,'Accès soins'!$A:$A,RECAP!B26,'Accès soins'!$B:$B,RECAP!C26)+SUMIFS('Ville-Hopital'!H:H,'Ville-Hopital'!A:A,RECAP!B26,'Ville-Hopital'!B:B,RECAP!C26)+SUMIFS(Prévention!N:N,Prévention!A:A,RECAP!B26,Prévention!B:B,RECAP!C26)</f>
        <v>0</v>
      </c>
      <c r="J26" s="229">
        <f>SUMIFS('Bureau et CA'!AL:AL,'Bureau et CA'!A:A,RECAP!B26,'Bureau et CA'!B:B,RECAP!C26)+SUMIFS(Représentation!U:U,Représentation!A:A,RECAP!B26,Représentation!B:B,RECAP!C26)+SUMIFS('Accès soins'!$Q:$Q,'Accès soins'!$A:$A,RECAP!B26,'Accès soins'!$B:$B,RECAP!C26)+SUMIFS('Ville-Hopital'!I:I,'Ville-Hopital'!A:A,RECAP!B26,'Ville-Hopital'!B:B,RECAP!C26)+SUMIFS(Prévention!N:N,Prévention!A:A,RECAP!B26,Prévention!B:B,RECAP!C26)</f>
        <v>0</v>
      </c>
      <c r="K26" s="229">
        <f>SUMIFS('Bureau et CA'!AM:AM,'Bureau et CA'!A:A,RECAP!B26,'Bureau et CA'!B:B,RECAP!C26)+SUMIFS(Représentation!V:V,Représentation!A:A,RECAP!B26,Représentation!B:B,RECAP!C26)+SUMIFS('Accès soins'!$R:$R,'Accès soins'!$A:$A,RECAP!B26,'Accès soins'!$B:$B,RECAP!C26)+SUMIFS('Ville-Hopital'!J:J,'Ville-Hopital'!A:A,RECAP!B26,'Ville-Hopital'!B:B,RECAP!C26)+SUMIFS(Prévention!N:N,Prévention!A:A,RECAP!B26,Prévention!B:B,RECAP!C26)</f>
        <v>0</v>
      </c>
      <c r="L26" s="224">
        <f>SUMIFS('Bureau et CA'!AN:AN,'Bureau et CA'!A:A,RECAP!B26,'Bureau et CA'!B:B,RECAP!C26)+SUMIFS(Représentation!W:W,Représentation!A:A,RECAP!B26,Représentation!B:B,RECAP!C26)+SUMIFS('Accès soins'!$S:$S,'Accès soins'!$A:$A,RECAP!B26,'Accès soins'!$B:$B,RECAP!C26)+SUMIFS('Ville-Hopital'!K:K,'Ville-Hopital'!A:A,RECAP!B26,'Ville-Hopital'!B:B,RECAP!C26)+SUMIFS(Prévention!N:N,Prévention!A:A,RECAP!B26,Prévention!B:B,RECAP!C26)</f>
        <v>0</v>
      </c>
      <c r="M26" s="264">
        <f t="shared" si="0"/>
        <v>0</v>
      </c>
    </row>
    <row r="27" spans="2:15" x14ac:dyDescent="0.2">
      <c r="B27" s="180"/>
      <c r="C27" s="180"/>
      <c r="D27" s="180"/>
      <c r="E27" s="251"/>
      <c r="F27" s="248"/>
      <c r="G27" s="183"/>
      <c r="H27" s="191"/>
      <c r="I27" s="229">
        <f>SUMIFS('Bureau et CA'!AK:AK,'Bureau et CA'!A:A,RECAP!B27,'Bureau et CA'!B:B,RECAP!C27)+SUMIFS(Représentation!T:T,Représentation!A:A,RECAP!B27,Représentation!B:B,RECAP!C27)+SUMIFS('Accès soins'!$P:$P,'Accès soins'!$A:$A,RECAP!B27,'Accès soins'!$B:$B,RECAP!C27)+SUMIFS('Ville-Hopital'!H:H,'Ville-Hopital'!A:A,RECAP!B27,'Ville-Hopital'!B:B,RECAP!C27)+SUMIFS(Prévention!N:N,Prévention!A:A,RECAP!B27,Prévention!B:B,RECAP!C27)</f>
        <v>0</v>
      </c>
      <c r="J27" s="229">
        <f>SUMIFS('Bureau et CA'!AL:AL,'Bureau et CA'!A:A,RECAP!B27,'Bureau et CA'!B:B,RECAP!C27)+SUMIFS(Représentation!U:U,Représentation!A:A,RECAP!B27,Représentation!B:B,RECAP!C27)+SUMIFS('Accès soins'!$Q:$Q,'Accès soins'!$A:$A,RECAP!B27,'Accès soins'!$B:$B,RECAP!C27)+SUMIFS('Ville-Hopital'!I:I,'Ville-Hopital'!A:A,RECAP!B27,'Ville-Hopital'!B:B,RECAP!C27)+SUMIFS(Prévention!N:N,Prévention!A:A,RECAP!B27,Prévention!B:B,RECAP!C27)</f>
        <v>0</v>
      </c>
      <c r="K27" s="229">
        <f>SUMIFS('Bureau et CA'!AM:AM,'Bureau et CA'!A:A,RECAP!B27,'Bureau et CA'!B:B,RECAP!C27)+SUMIFS(Représentation!V:V,Représentation!A:A,RECAP!B27,Représentation!B:B,RECAP!C27)+SUMIFS('Accès soins'!$R:$R,'Accès soins'!$A:$A,RECAP!B27,'Accès soins'!$B:$B,RECAP!C27)+SUMIFS('Ville-Hopital'!J:J,'Ville-Hopital'!A:A,RECAP!B27,'Ville-Hopital'!B:B,RECAP!C27)+SUMIFS(Prévention!N:N,Prévention!A:A,RECAP!B27,Prévention!B:B,RECAP!C27)</f>
        <v>0</v>
      </c>
      <c r="L27" s="224">
        <f>SUMIFS('Bureau et CA'!AN:AN,'Bureau et CA'!A:A,RECAP!B27,'Bureau et CA'!B:B,RECAP!C27)+SUMIFS(Représentation!W:W,Représentation!A:A,RECAP!B27,Représentation!B:B,RECAP!C27)+SUMIFS('Accès soins'!$S:$S,'Accès soins'!$A:$A,RECAP!B27,'Accès soins'!$B:$B,RECAP!C27)+SUMIFS('Ville-Hopital'!K:K,'Ville-Hopital'!A:A,RECAP!B27,'Ville-Hopital'!B:B,RECAP!C27)+SUMIFS(Prévention!N:N,Prévention!A:A,RECAP!B27,Prévention!B:B,RECAP!C27)</f>
        <v>0</v>
      </c>
      <c r="M27" s="264">
        <f t="shared" si="0"/>
        <v>0</v>
      </c>
    </row>
    <row r="28" spans="2:15" x14ac:dyDescent="0.2">
      <c r="B28" s="180"/>
      <c r="C28" s="180"/>
      <c r="D28" s="180"/>
      <c r="E28" s="251"/>
      <c r="F28" s="248"/>
      <c r="G28" s="183"/>
      <c r="H28" s="191"/>
      <c r="I28" s="229">
        <f>SUMIFS('Bureau et CA'!AK:AK,'Bureau et CA'!A:A,RECAP!B28,'Bureau et CA'!B:B,RECAP!C28)+SUMIFS(Représentation!T:T,Représentation!A:A,RECAP!B28,Représentation!B:B,RECAP!C28)+SUMIFS('Accès soins'!$P:$P,'Accès soins'!$A:$A,RECAP!B28,'Accès soins'!$B:$B,RECAP!C28)+SUMIFS('Ville-Hopital'!H:H,'Ville-Hopital'!A:A,RECAP!B28,'Ville-Hopital'!B:B,RECAP!C28)+SUMIFS(Prévention!N:N,Prévention!A:A,RECAP!B28,Prévention!B:B,RECAP!C28)</f>
        <v>0</v>
      </c>
      <c r="J28" s="229">
        <f>SUMIFS('Bureau et CA'!AL:AL,'Bureau et CA'!A:A,RECAP!B28,'Bureau et CA'!B:B,RECAP!C28)+SUMIFS(Représentation!U:U,Représentation!A:A,RECAP!B28,Représentation!B:B,RECAP!C28)+SUMIFS('Accès soins'!$Q:$Q,'Accès soins'!$A:$A,RECAP!B28,'Accès soins'!$B:$B,RECAP!C28)+SUMIFS('Ville-Hopital'!I:I,'Ville-Hopital'!A:A,RECAP!B28,'Ville-Hopital'!B:B,RECAP!C28)+SUMIFS(Prévention!N:N,Prévention!A:A,RECAP!B28,Prévention!B:B,RECAP!C28)</f>
        <v>0</v>
      </c>
      <c r="K28" s="229">
        <f>SUMIFS('Bureau et CA'!AM:AM,'Bureau et CA'!A:A,RECAP!B28,'Bureau et CA'!B:B,RECAP!C28)+SUMIFS(Représentation!V:V,Représentation!A:A,RECAP!B28,Représentation!B:B,RECAP!C28)+SUMIFS('Accès soins'!$R:$R,'Accès soins'!$A:$A,RECAP!B28,'Accès soins'!$B:$B,RECAP!C28)+SUMIFS('Ville-Hopital'!J:J,'Ville-Hopital'!A:A,RECAP!B28,'Ville-Hopital'!B:B,RECAP!C28)+SUMIFS(Prévention!N:N,Prévention!A:A,RECAP!B28,Prévention!B:B,RECAP!C28)</f>
        <v>0</v>
      </c>
      <c r="L28" s="224">
        <f>SUMIFS('Bureau et CA'!AN:AN,'Bureau et CA'!A:A,RECAP!B28,'Bureau et CA'!B:B,RECAP!C28)+SUMIFS(Représentation!W:W,Représentation!A:A,RECAP!B28,Représentation!B:B,RECAP!C28)+SUMIFS('Accès soins'!$S:$S,'Accès soins'!$A:$A,RECAP!B28,'Accès soins'!$B:$B,RECAP!C28)+SUMIFS('Ville-Hopital'!K:K,'Ville-Hopital'!A:A,RECAP!B28,'Ville-Hopital'!B:B,RECAP!C28)+SUMIFS(Prévention!N:N,Prévention!A:A,RECAP!B28,Prévention!B:B,RECAP!C28)</f>
        <v>0</v>
      </c>
      <c r="M28" s="264">
        <f t="shared" si="0"/>
        <v>0</v>
      </c>
    </row>
    <row r="29" spans="2:15" ht="16.899999999999999" customHeight="1" x14ac:dyDescent="0.2">
      <c r="B29" s="180"/>
      <c r="C29" s="180"/>
      <c r="D29" s="180"/>
      <c r="E29" s="251"/>
      <c r="F29" s="248"/>
      <c r="G29" s="183"/>
      <c r="H29" s="191"/>
      <c r="I29" s="229">
        <f>SUMIFS('Bureau et CA'!AK:AK,'Bureau et CA'!A:A,RECAP!B29,'Bureau et CA'!B:B,RECAP!C29)+SUMIFS(Représentation!T:T,Représentation!A:A,RECAP!B29,Représentation!B:B,RECAP!C29)+SUMIFS('Accès soins'!$P:$P,'Accès soins'!$A:$A,RECAP!B29,'Accès soins'!$B:$B,RECAP!C29)+SUMIFS('Ville-Hopital'!H:H,'Ville-Hopital'!A:A,RECAP!B29,'Ville-Hopital'!B:B,RECAP!C29)+SUMIFS(Prévention!N:N,Prévention!A:A,RECAP!B29,Prévention!B:B,RECAP!C29)</f>
        <v>0</v>
      </c>
      <c r="J29" s="229">
        <f>SUMIFS('Bureau et CA'!AL:AL,'Bureau et CA'!A:A,RECAP!B29,'Bureau et CA'!B:B,RECAP!C29)+SUMIFS(Représentation!U:U,Représentation!A:A,RECAP!B29,Représentation!B:B,RECAP!C29)+SUMIFS('Accès soins'!$Q:$Q,'Accès soins'!$A:$A,RECAP!B29,'Accès soins'!$B:$B,RECAP!C29)+SUMIFS('Ville-Hopital'!I:I,'Ville-Hopital'!A:A,RECAP!B29,'Ville-Hopital'!B:B,RECAP!C29)+SUMIFS(Prévention!N:N,Prévention!A:A,RECAP!B29,Prévention!B:B,RECAP!C29)</f>
        <v>0</v>
      </c>
      <c r="K29" s="229">
        <f>SUMIFS('Bureau et CA'!AM:AM,'Bureau et CA'!A:A,RECAP!B29,'Bureau et CA'!B:B,RECAP!C29)+SUMIFS(Représentation!V:V,Représentation!A:A,RECAP!B29,Représentation!B:B,RECAP!C29)+SUMIFS('Accès soins'!$R:$R,'Accès soins'!$A:$A,RECAP!B29,'Accès soins'!$B:$B,RECAP!C29)+SUMIFS('Ville-Hopital'!J:J,'Ville-Hopital'!A:A,RECAP!B29,'Ville-Hopital'!B:B,RECAP!C29)+SUMIFS(Prévention!N:N,Prévention!A:A,RECAP!B29,Prévention!B:B,RECAP!C29)</f>
        <v>0</v>
      </c>
      <c r="L29" s="224">
        <f>SUMIFS('Bureau et CA'!AN:AN,'Bureau et CA'!A:A,RECAP!B29,'Bureau et CA'!B:B,RECAP!C29)+SUMIFS(Représentation!W:W,Représentation!A:A,RECAP!B29,Représentation!B:B,RECAP!C29)+SUMIFS('Accès soins'!$S:$S,'Accès soins'!$A:$A,RECAP!B29,'Accès soins'!$B:$B,RECAP!C29)+SUMIFS('Ville-Hopital'!K:K,'Ville-Hopital'!A:A,RECAP!B29,'Ville-Hopital'!B:B,RECAP!C29)+SUMIFS(Prévention!N:N,Prévention!A:A,RECAP!B29,Prévention!B:B,RECAP!C29)</f>
        <v>0</v>
      </c>
      <c r="M29" s="264">
        <f t="shared" si="0"/>
        <v>0</v>
      </c>
    </row>
    <row r="30" spans="2:15" x14ac:dyDescent="0.2">
      <c r="B30" s="180"/>
      <c r="C30" s="180"/>
      <c r="D30" s="180"/>
      <c r="E30" s="251"/>
      <c r="F30" s="248"/>
      <c r="G30" s="183"/>
      <c r="H30" s="191"/>
      <c r="I30" s="229">
        <f>SUMIFS('Bureau et CA'!AK:AK,'Bureau et CA'!A:A,RECAP!B30,'Bureau et CA'!B:B,RECAP!C30)+SUMIFS(Représentation!T:T,Représentation!A:A,RECAP!B30,Représentation!B:B,RECAP!C30)+SUMIFS('Accès soins'!$P:$P,'Accès soins'!$A:$A,RECAP!B30,'Accès soins'!$B:$B,RECAP!C30)+SUMIFS('Ville-Hopital'!H:H,'Ville-Hopital'!A:A,RECAP!B30,'Ville-Hopital'!B:B,RECAP!C30)+SUMIFS(Prévention!N:N,Prévention!A:A,RECAP!B30,Prévention!B:B,RECAP!C30)</f>
        <v>0</v>
      </c>
      <c r="J30" s="229">
        <f>SUMIFS('Bureau et CA'!AL:AL,'Bureau et CA'!A:A,RECAP!B30,'Bureau et CA'!B:B,RECAP!C30)+SUMIFS(Représentation!U:U,Représentation!A:A,RECAP!B30,Représentation!B:B,RECAP!C30)+SUMIFS('Accès soins'!$Q:$Q,'Accès soins'!$A:$A,RECAP!B30,'Accès soins'!$B:$B,RECAP!C30)+SUMIFS('Ville-Hopital'!I:I,'Ville-Hopital'!A:A,RECAP!B30,'Ville-Hopital'!B:B,RECAP!C30)+SUMIFS(Prévention!N:N,Prévention!A:A,RECAP!B30,Prévention!B:B,RECAP!C30)</f>
        <v>0</v>
      </c>
      <c r="K30" s="229">
        <f>SUMIFS('Bureau et CA'!AM:AM,'Bureau et CA'!A:A,RECAP!B30,'Bureau et CA'!B:B,RECAP!C30)+SUMIFS(Représentation!V:V,Représentation!A:A,RECAP!B30,Représentation!B:B,RECAP!C30)+SUMIFS('Accès soins'!$R:$R,'Accès soins'!$A:$A,RECAP!B30,'Accès soins'!$B:$B,RECAP!C30)+SUMIFS('Ville-Hopital'!J:J,'Ville-Hopital'!A:A,RECAP!B30,'Ville-Hopital'!B:B,RECAP!C30)+SUMIFS(Prévention!N:N,Prévention!A:A,RECAP!B30,Prévention!B:B,RECAP!C30)</f>
        <v>0</v>
      </c>
      <c r="L30" s="224">
        <f>SUMIFS('Bureau et CA'!AN:AN,'Bureau et CA'!A:A,RECAP!B30,'Bureau et CA'!B:B,RECAP!C30)+SUMIFS(Représentation!W:W,Représentation!A:A,RECAP!B30,Représentation!B:B,RECAP!C30)+SUMIFS('Accès soins'!$S:$S,'Accès soins'!$A:$A,RECAP!B30,'Accès soins'!$B:$B,RECAP!C30)+SUMIFS('Ville-Hopital'!K:K,'Ville-Hopital'!A:A,RECAP!B30,'Ville-Hopital'!B:B,RECAP!C30)+SUMIFS(Prévention!N:N,Prévention!A:A,RECAP!B30,Prévention!B:B,RECAP!C30)</f>
        <v>0</v>
      </c>
      <c r="M30" s="264">
        <f t="shared" si="0"/>
        <v>0</v>
      </c>
    </row>
    <row r="31" spans="2:15" x14ac:dyDescent="0.2">
      <c r="B31" s="180"/>
      <c r="C31" s="180"/>
      <c r="D31" s="180"/>
      <c r="E31" s="251"/>
      <c r="F31" s="248"/>
      <c r="G31" s="183"/>
      <c r="H31" s="191"/>
      <c r="I31" s="229">
        <f>SUMIFS('Bureau et CA'!AK:AK,'Bureau et CA'!A:A,RECAP!B31,'Bureau et CA'!B:B,RECAP!C31)+SUMIFS(Représentation!T:T,Représentation!A:A,RECAP!B31,Représentation!B:B,RECAP!C31)+SUMIFS('Accès soins'!$P:$P,'Accès soins'!$A:$A,RECAP!B31,'Accès soins'!$B:$B,RECAP!C31)+SUMIFS('Ville-Hopital'!H:H,'Ville-Hopital'!A:A,RECAP!B31,'Ville-Hopital'!B:B,RECAP!C31)+SUMIFS(Prévention!N:N,Prévention!A:A,RECAP!B31,Prévention!B:B,RECAP!C31)</f>
        <v>0</v>
      </c>
      <c r="J31" s="229">
        <f>SUMIFS('Bureau et CA'!AL:AL,'Bureau et CA'!A:A,RECAP!B31,'Bureau et CA'!B:B,RECAP!C31)+SUMIFS(Représentation!U:U,Représentation!A:A,RECAP!B31,Représentation!B:B,RECAP!C31)+SUMIFS('Accès soins'!$Q:$Q,'Accès soins'!$A:$A,RECAP!B31,'Accès soins'!$B:$B,RECAP!C31)+SUMIFS('Ville-Hopital'!I:I,'Ville-Hopital'!A:A,RECAP!B31,'Ville-Hopital'!B:B,RECAP!C31)+SUMIFS(Prévention!N:N,Prévention!A:A,RECAP!B31,Prévention!B:B,RECAP!C31)</f>
        <v>0</v>
      </c>
      <c r="K31" s="229">
        <f>SUMIFS('Bureau et CA'!AM:AM,'Bureau et CA'!A:A,RECAP!B31,'Bureau et CA'!B:B,RECAP!C31)+SUMIFS(Représentation!V:V,Représentation!A:A,RECAP!B31,Représentation!B:B,RECAP!C31)+SUMIFS('Accès soins'!$R:$R,'Accès soins'!$A:$A,RECAP!B31,'Accès soins'!$B:$B,RECAP!C31)+SUMIFS('Ville-Hopital'!J:J,'Ville-Hopital'!A:A,RECAP!B31,'Ville-Hopital'!B:B,RECAP!C31)+SUMIFS(Prévention!N:N,Prévention!A:A,RECAP!B31,Prévention!B:B,RECAP!C31)</f>
        <v>0</v>
      </c>
      <c r="L31" s="224">
        <f>SUMIFS('Bureau et CA'!AN:AN,'Bureau et CA'!A:A,RECAP!B31,'Bureau et CA'!B:B,RECAP!C31)+SUMIFS(Représentation!W:W,Représentation!A:A,RECAP!B31,Représentation!B:B,RECAP!C31)+SUMIFS('Accès soins'!$S:$S,'Accès soins'!$A:$A,RECAP!B31,'Accès soins'!$B:$B,RECAP!C31)+SUMIFS('Ville-Hopital'!K:K,'Ville-Hopital'!A:A,RECAP!B31,'Ville-Hopital'!B:B,RECAP!C31)+SUMIFS(Prévention!N:N,Prévention!A:A,RECAP!B31,Prévention!B:B,RECAP!C31)</f>
        <v>0</v>
      </c>
      <c r="M31" s="264">
        <f t="shared" si="0"/>
        <v>0</v>
      </c>
    </row>
    <row r="32" spans="2:15" x14ac:dyDescent="0.2">
      <c r="B32" s="180"/>
      <c r="C32" s="180"/>
      <c r="D32" s="180"/>
      <c r="E32" s="251"/>
      <c r="F32" s="249"/>
      <c r="G32" s="183"/>
      <c r="H32" s="191"/>
      <c r="I32" s="229">
        <f>SUMIFS('Bureau et CA'!AK:AK,'Bureau et CA'!A:A,RECAP!B32,'Bureau et CA'!B:B,RECAP!C32)+SUMIFS(Représentation!T:T,Représentation!A:A,RECAP!B32,Représentation!B:B,RECAP!C32)+SUMIFS('Accès soins'!$P:$P,'Accès soins'!$A:$A,RECAP!B32,'Accès soins'!$B:$B,RECAP!C32)+SUMIFS('Ville-Hopital'!H:H,'Ville-Hopital'!A:A,RECAP!B32,'Ville-Hopital'!B:B,RECAP!C32)+SUMIFS(Prévention!N:N,Prévention!A:A,RECAP!B32,Prévention!B:B,RECAP!C32)</f>
        <v>0</v>
      </c>
      <c r="J32" s="229">
        <f>SUMIFS('Bureau et CA'!AL:AL,'Bureau et CA'!A:A,RECAP!B32,'Bureau et CA'!B:B,RECAP!C32)+SUMIFS(Représentation!U:U,Représentation!A:A,RECAP!B32,Représentation!B:B,RECAP!C32)+SUMIFS('Accès soins'!$Q:$Q,'Accès soins'!$A:$A,RECAP!B32,'Accès soins'!$B:$B,RECAP!C32)+SUMIFS('Ville-Hopital'!I:I,'Ville-Hopital'!A:A,RECAP!B32,'Ville-Hopital'!B:B,RECAP!C32)+SUMIFS(Prévention!N:N,Prévention!A:A,RECAP!B32,Prévention!B:B,RECAP!C32)</f>
        <v>0</v>
      </c>
      <c r="K32" s="229">
        <f>SUMIFS('Bureau et CA'!AM:AM,'Bureau et CA'!A:A,RECAP!B32,'Bureau et CA'!B:B,RECAP!C32)+SUMIFS(Représentation!V:V,Représentation!A:A,RECAP!B32,Représentation!B:B,RECAP!C32)+SUMIFS('Accès soins'!$R:$R,'Accès soins'!$A:$A,RECAP!B32,'Accès soins'!$B:$B,RECAP!C32)+SUMIFS('Ville-Hopital'!J:J,'Ville-Hopital'!A:A,RECAP!B32,'Ville-Hopital'!B:B,RECAP!C32)+SUMIFS(Prévention!N:N,Prévention!A:A,RECAP!B32,Prévention!B:B,RECAP!C32)</f>
        <v>0</v>
      </c>
      <c r="L32" s="224">
        <f>SUMIFS('Bureau et CA'!AN:AN,'Bureau et CA'!A:A,RECAP!B32,'Bureau et CA'!B:B,RECAP!C32)+SUMIFS(Représentation!W:W,Représentation!A:A,RECAP!B32,Représentation!B:B,RECAP!C32)+SUMIFS('Accès soins'!$S:$S,'Accès soins'!$A:$A,RECAP!B32,'Accès soins'!$B:$B,RECAP!C32)+SUMIFS('Ville-Hopital'!K:K,'Ville-Hopital'!A:A,RECAP!B32,'Ville-Hopital'!B:B,RECAP!C32)+SUMIFS(Prévention!N:N,Prévention!A:A,RECAP!B32,Prévention!B:B,RECAP!C32)</f>
        <v>0</v>
      </c>
      <c r="M32" s="264">
        <f t="shared" si="0"/>
        <v>0</v>
      </c>
    </row>
    <row r="33" spans="2:13" x14ac:dyDescent="0.2">
      <c r="B33" s="180"/>
      <c r="C33" s="180"/>
      <c r="D33" s="180"/>
      <c r="E33" s="251"/>
      <c r="F33" s="248"/>
      <c r="G33" s="183"/>
      <c r="H33" s="191"/>
      <c r="I33" s="229">
        <f>SUMIFS('Bureau et CA'!AK:AK,'Bureau et CA'!A:A,RECAP!B33,'Bureau et CA'!B:B,RECAP!C33)+SUMIFS(Représentation!T:T,Représentation!A:A,RECAP!B33,Représentation!B:B,RECAP!C33)+SUMIFS('Accès soins'!$P:$P,'Accès soins'!$A:$A,RECAP!B33,'Accès soins'!$B:$B,RECAP!C33)+SUMIFS('Ville-Hopital'!H:H,'Ville-Hopital'!A:A,RECAP!B33,'Ville-Hopital'!B:B,RECAP!C33)+SUMIFS(Prévention!N:N,Prévention!A:A,RECAP!B33,Prévention!B:B,RECAP!C33)</f>
        <v>0</v>
      </c>
      <c r="J33" s="229">
        <f>SUMIFS('Bureau et CA'!AL:AL,'Bureau et CA'!A:A,RECAP!B33,'Bureau et CA'!B:B,RECAP!C33)+SUMIFS(Représentation!U:U,Représentation!A:A,RECAP!B33,Représentation!B:B,RECAP!C33)+SUMIFS('Accès soins'!$Q:$Q,'Accès soins'!$A:$A,RECAP!B33,'Accès soins'!$B:$B,RECAP!C33)+SUMIFS('Ville-Hopital'!I:I,'Ville-Hopital'!A:A,RECAP!B33,'Ville-Hopital'!B:B,RECAP!C33)+SUMIFS(Prévention!N:N,Prévention!A:A,RECAP!B33,Prévention!B:B,RECAP!C33)</f>
        <v>0</v>
      </c>
      <c r="K33" s="229">
        <f>SUMIFS('Bureau et CA'!AM:AM,'Bureau et CA'!A:A,RECAP!B33,'Bureau et CA'!B:B,RECAP!C33)+SUMIFS(Représentation!V:V,Représentation!A:A,RECAP!B33,Représentation!B:B,RECAP!C33)+SUMIFS('Accès soins'!$R:$R,'Accès soins'!$A:$A,RECAP!B33,'Accès soins'!$B:$B,RECAP!C33)+SUMIFS('Ville-Hopital'!J:J,'Ville-Hopital'!A:A,RECAP!B33,'Ville-Hopital'!B:B,RECAP!C33)+SUMIFS(Prévention!N:N,Prévention!A:A,RECAP!B33,Prévention!B:B,RECAP!C33)</f>
        <v>0</v>
      </c>
      <c r="L33" s="224">
        <f>SUMIFS('Bureau et CA'!AN:AN,'Bureau et CA'!A:A,RECAP!B33,'Bureau et CA'!B:B,RECAP!C33)+SUMIFS(Représentation!W:W,Représentation!A:A,RECAP!B33,Représentation!B:B,RECAP!C33)+SUMIFS('Accès soins'!$S:$S,'Accès soins'!$A:$A,RECAP!B33,'Accès soins'!$B:$B,RECAP!C33)+SUMIFS('Ville-Hopital'!K:K,'Ville-Hopital'!A:A,RECAP!B33,'Ville-Hopital'!B:B,RECAP!C33)+SUMIFS(Prévention!N:N,Prévention!A:A,RECAP!B33,Prévention!B:B,RECAP!C33)</f>
        <v>0</v>
      </c>
      <c r="M33" s="264">
        <f t="shared" si="0"/>
        <v>0</v>
      </c>
    </row>
    <row r="34" spans="2:13" ht="16.899999999999999" customHeight="1" x14ac:dyDescent="0.2">
      <c r="B34" s="180"/>
      <c r="C34" s="180"/>
      <c r="D34" s="180"/>
      <c r="E34" s="251"/>
      <c r="F34" s="248"/>
      <c r="G34" s="183"/>
      <c r="H34" s="191"/>
      <c r="I34" s="229">
        <f>SUMIFS('Bureau et CA'!AK:AK,'Bureau et CA'!A:A,RECAP!B34,'Bureau et CA'!B:B,RECAP!C34)+SUMIFS(Représentation!T:T,Représentation!A:A,RECAP!B34,Représentation!B:B,RECAP!C34)+SUMIFS('Accès soins'!$P:$P,'Accès soins'!$A:$A,RECAP!B34,'Accès soins'!$B:$B,RECAP!C34)+SUMIFS('Ville-Hopital'!H:H,'Ville-Hopital'!A:A,RECAP!B34,'Ville-Hopital'!B:B,RECAP!C34)+SUMIFS(Prévention!N:N,Prévention!A:A,RECAP!B34,Prévention!B:B,RECAP!C34)</f>
        <v>0</v>
      </c>
      <c r="J34" s="229">
        <f>SUMIFS('Bureau et CA'!AL:AL,'Bureau et CA'!A:A,RECAP!B34,'Bureau et CA'!B:B,RECAP!C34)+SUMIFS(Représentation!U:U,Représentation!A:A,RECAP!B34,Représentation!B:B,RECAP!C34)+SUMIFS('Accès soins'!$Q:$Q,'Accès soins'!$A:$A,RECAP!B34,'Accès soins'!$B:$B,RECAP!C34)+SUMIFS('Ville-Hopital'!I:I,'Ville-Hopital'!A:A,RECAP!B34,'Ville-Hopital'!B:B,RECAP!C34)+SUMIFS(Prévention!N:N,Prévention!A:A,RECAP!B34,Prévention!B:B,RECAP!C34)</f>
        <v>0</v>
      </c>
      <c r="K34" s="229">
        <f>SUMIFS('Bureau et CA'!AM:AM,'Bureau et CA'!A:A,RECAP!B34,'Bureau et CA'!B:B,RECAP!C34)+SUMIFS(Représentation!V:V,Représentation!A:A,RECAP!B34,Représentation!B:B,RECAP!C34)+SUMIFS('Accès soins'!$R:$R,'Accès soins'!$A:$A,RECAP!B34,'Accès soins'!$B:$B,RECAP!C34)+SUMIFS('Ville-Hopital'!J:J,'Ville-Hopital'!A:A,RECAP!B34,'Ville-Hopital'!B:B,RECAP!C34)+SUMIFS(Prévention!N:N,Prévention!A:A,RECAP!B34,Prévention!B:B,RECAP!C34)</f>
        <v>0</v>
      </c>
      <c r="L34" s="224">
        <f>SUMIFS('Bureau et CA'!AN:AN,'Bureau et CA'!A:A,RECAP!B34,'Bureau et CA'!B:B,RECAP!C34)+SUMIFS(Représentation!W:W,Représentation!A:A,RECAP!B34,Représentation!B:B,RECAP!C34)+SUMIFS('Accès soins'!$S:$S,'Accès soins'!$A:$A,RECAP!B34,'Accès soins'!$B:$B,RECAP!C34)+SUMIFS('Ville-Hopital'!K:K,'Ville-Hopital'!A:A,RECAP!B34,'Ville-Hopital'!B:B,RECAP!C34)+SUMIFS(Prévention!N:N,Prévention!A:A,RECAP!B34,Prévention!B:B,RECAP!C34)</f>
        <v>0</v>
      </c>
      <c r="M34" s="264">
        <f t="shared" si="0"/>
        <v>0</v>
      </c>
    </row>
    <row r="35" spans="2:13" ht="16.899999999999999" customHeight="1" x14ac:dyDescent="0.2">
      <c r="B35" s="180"/>
      <c r="C35" s="180"/>
      <c r="D35" s="180"/>
      <c r="E35" s="251"/>
      <c r="F35" s="248"/>
      <c r="G35" s="183"/>
      <c r="H35" s="191"/>
      <c r="I35" s="229">
        <f>SUMIFS('Bureau et CA'!AK:AK,'Bureau et CA'!A:A,RECAP!B35,'Bureau et CA'!B:B,RECAP!C35)+SUMIFS(Représentation!T:T,Représentation!A:A,RECAP!B35,Représentation!B:B,RECAP!C35)+SUMIFS('Accès soins'!$P:$P,'Accès soins'!$A:$A,RECAP!B35,'Accès soins'!$B:$B,RECAP!C35)+SUMIFS('Ville-Hopital'!H:H,'Ville-Hopital'!A:A,RECAP!B35,'Ville-Hopital'!B:B,RECAP!C35)+SUMIFS(Prévention!N:N,Prévention!A:A,RECAP!B35,Prévention!B:B,RECAP!C35)</f>
        <v>0</v>
      </c>
      <c r="J35" s="229">
        <f>SUMIFS('Bureau et CA'!AL:AL,'Bureau et CA'!A:A,RECAP!B35,'Bureau et CA'!B:B,RECAP!C35)+SUMIFS(Représentation!U:U,Représentation!A:A,RECAP!B35,Représentation!B:B,RECAP!C35)+SUMIFS('Accès soins'!$Q:$Q,'Accès soins'!$A:$A,RECAP!B35,'Accès soins'!$B:$B,RECAP!C35)+SUMIFS('Ville-Hopital'!I:I,'Ville-Hopital'!A:A,RECAP!B35,'Ville-Hopital'!B:B,RECAP!C35)+SUMIFS(Prévention!N:N,Prévention!A:A,RECAP!B35,Prévention!B:B,RECAP!C35)</f>
        <v>0</v>
      </c>
      <c r="K35" s="229">
        <f>SUMIFS('Bureau et CA'!AM:AM,'Bureau et CA'!A:A,RECAP!B35,'Bureau et CA'!B:B,RECAP!C35)+SUMIFS(Représentation!V:V,Représentation!A:A,RECAP!B35,Représentation!B:B,RECAP!C35)+SUMIFS('Accès soins'!$R:$R,'Accès soins'!$A:$A,RECAP!B35,'Accès soins'!$B:$B,RECAP!C35)+SUMIFS('Ville-Hopital'!J:J,'Ville-Hopital'!A:A,RECAP!B35,'Ville-Hopital'!B:B,RECAP!C35)+SUMIFS(Prévention!N:N,Prévention!A:A,RECAP!B35,Prévention!B:B,RECAP!C35)</f>
        <v>0</v>
      </c>
      <c r="L35" s="224">
        <f>SUMIFS('Bureau et CA'!AN:AN,'Bureau et CA'!A:A,RECAP!B35,'Bureau et CA'!B:B,RECAP!C35)+SUMIFS(Représentation!W:W,Représentation!A:A,RECAP!B35,Représentation!B:B,RECAP!C35)+SUMIFS('Accès soins'!$S:$S,'Accès soins'!$A:$A,RECAP!B35,'Accès soins'!$B:$B,RECAP!C35)+SUMIFS('Ville-Hopital'!K:K,'Ville-Hopital'!A:A,RECAP!B35,'Ville-Hopital'!B:B,RECAP!C35)+SUMIFS(Prévention!N:N,Prévention!A:A,RECAP!B35,Prévention!B:B,RECAP!C35)</f>
        <v>0</v>
      </c>
      <c r="M35" s="264">
        <f t="shared" si="0"/>
        <v>0</v>
      </c>
    </row>
    <row r="36" spans="2:13" ht="16.899999999999999" customHeight="1" thickBot="1" x14ac:dyDescent="0.25">
      <c r="B36" s="253"/>
      <c r="C36" s="253"/>
      <c r="D36" s="253"/>
      <c r="E36" s="254"/>
      <c r="F36" s="255"/>
      <c r="G36" s="256"/>
      <c r="H36" s="257"/>
      <c r="I36" s="263">
        <f>SUMIFS('Bureau et CA'!AK:AK,'Bureau et CA'!A:A,RECAP!B36,'Bureau et CA'!B:B,RECAP!C36)+SUMIFS(Représentation!T:T,Représentation!A:A,RECAP!B36,Représentation!B:B,RECAP!C36)+SUMIFS('Accès soins'!$P:$P,'Accès soins'!$A:$A,RECAP!B36,'Accès soins'!$B:$B,RECAP!C36)+SUMIFS('Ville-Hopital'!H:H,'Ville-Hopital'!A:A,RECAP!B36,'Ville-Hopital'!B:B,RECAP!C36)+SUMIFS(Prévention!N:N,Prévention!A:A,RECAP!B36,Prévention!B:B,RECAP!C36)</f>
        <v>0</v>
      </c>
      <c r="J36" s="258">
        <f>SUMIFS('Bureau et CA'!AL:AL,'Bureau et CA'!A:A,RECAP!B36,'Bureau et CA'!B:B,RECAP!C36)+SUMIFS(Représentation!U:U,Représentation!A:A,RECAP!B36,Représentation!B:B,RECAP!C36)+SUMIFS('Accès soins'!$Q:$Q,'Accès soins'!$A:$A,RECAP!B36,'Accès soins'!$B:$B,RECAP!C36)+SUMIFS('Ville-Hopital'!I:I,'Ville-Hopital'!A:A,RECAP!B36,'Ville-Hopital'!B:B,RECAP!C36)+SUMIFS(Prévention!N:N,Prévention!A:A,RECAP!B36,Prévention!B:B,RECAP!C36)</f>
        <v>0</v>
      </c>
      <c r="K36" s="258">
        <f>SUMIFS('Bureau et CA'!AM:AM,'Bureau et CA'!A:A,RECAP!B36,'Bureau et CA'!B:B,RECAP!C36)+SUMIFS(Représentation!V:V,Représentation!A:A,RECAP!B36,Représentation!B:B,RECAP!C36)+SUMIFS('Accès soins'!$R:$R,'Accès soins'!$A:$A,RECAP!B36,'Accès soins'!$B:$B,RECAP!C36)+SUMIFS('Ville-Hopital'!J:J,'Ville-Hopital'!A:A,RECAP!B36,'Ville-Hopital'!B:B,RECAP!C36)+SUMIFS(Prévention!N:N,Prévention!A:A,RECAP!B36,Prévention!B:B,RECAP!C36)</f>
        <v>0</v>
      </c>
      <c r="L36" s="259">
        <f>SUMIFS('Bureau et CA'!AN:AN,'Bureau et CA'!A:A,RECAP!B36,'Bureau et CA'!B:B,RECAP!C36)+SUMIFS(Représentation!W:W,Représentation!A:A,RECAP!B36,Représentation!B:B,RECAP!C36)+SUMIFS('Accès soins'!$S:$S,'Accès soins'!$A:$A,RECAP!B36,'Accès soins'!$B:$B,RECAP!C36)+SUMIFS('Ville-Hopital'!K:K,'Ville-Hopital'!A:A,RECAP!B36,'Ville-Hopital'!B:B,RECAP!C36)+SUMIFS(Prévention!N:N,Prévention!A:A,RECAP!B36,Prévention!B:B,RECAP!C36)</f>
        <v>0</v>
      </c>
      <c r="M36" s="265">
        <f t="shared" si="0"/>
        <v>0</v>
      </c>
    </row>
    <row r="37" spans="2:13" x14ac:dyDescent="0.2">
      <c r="I37" s="231"/>
      <c r="J37" s="231"/>
      <c r="K37" s="231"/>
      <c r="L37" s="231"/>
      <c r="M37" s="231"/>
    </row>
    <row r="38" spans="2:13" x14ac:dyDescent="0.2">
      <c r="I38" s="246"/>
      <c r="J38" s="226"/>
      <c r="K38" s="226"/>
      <c r="L38" s="226"/>
    </row>
  </sheetData>
  <sortState xmlns:xlrd2="http://schemas.microsoft.com/office/spreadsheetml/2017/richdata2" ref="B3:M35">
    <sortCondition ref="B1:B35"/>
  </sortState>
  <mergeCells count="6">
    <mergeCell ref="B2:B3"/>
    <mergeCell ref="C2:C3"/>
    <mergeCell ref="D2:D3"/>
    <mergeCell ref="E2:E3"/>
    <mergeCell ref="I2:L2"/>
    <mergeCell ref="F2:H3"/>
  </mergeCells>
  <phoneticPr fontId="16" type="noConversion"/>
  <pageMargins left="0.7" right="0.7" top="0.75" bottom="0.75" header="0.3" footer="0.3"/>
  <pageSetup paperSize="9" orientation="portrait" horizontalDpi="0" verticalDpi="0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1001"/>
  <sheetViews>
    <sheetView showGridLines="0" zoomScale="82" zoomScaleNormal="82" workbookViewId="0">
      <pane xSplit="1" topLeftCell="B1" activePane="topRight" state="frozen"/>
      <selection pane="topRight" activeCell="E14" sqref="E14"/>
    </sheetView>
  </sheetViews>
  <sheetFormatPr baseColWidth="10" defaultColWidth="12.625" defaultRowHeight="15" customHeight="1" x14ac:dyDescent="0.25"/>
  <cols>
    <col min="1" max="1" width="15.375" style="1" customWidth="1"/>
    <col min="2" max="2" width="12.375" style="13" customWidth="1"/>
    <col min="3" max="3" width="13.5" style="13" customWidth="1"/>
    <col min="4" max="4" width="9.375" style="1" customWidth="1"/>
    <col min="5" max="5" width="10.25" style="1" customWidth="1"/>
    <col min="6" max="6" width="9.125" style="1" customWidth="1"/>
    <col min="7" max="15" width="9.375" style="1" customWidth="1"/>
    <col min="16" max="16" width="11" style="1" customWidth="1"/>
    <col min="17" max="17" width="9.375" style="1" customWidth="1"/>
    <col min="18" max="18" width="10.75" style="1" customWidth="1"/>
    <col min="19" max="19" width="10.25" style="1" customWidth="1"/>
    <col min="20" max="20" width="10.625" style="1" customWidth="1"/>
    <col min="21" max="21" width="10.875" style="1" customWidth="1"/>
    <col min="22" max="22" width="9.25" style="1" customWidth="1"/>
    <col min="23" max="31" width="9.375" style="1" customWidth="1"/>
    <col min="32" max="32" width="10.625" style="1" customWidth="1"/>
    <col min="33" max="33" width="9.625" style="1" customWidth="1"/>
    <col min="34" max="34" width="11.125" style="1" customWidth="1"/>
    <col min="35" max="35" width="10.125" style="1" customWidth="1"/>
    <col min="36" max="40" width="11.125" style="1" customWidth="1"/>
    <col min="41" max="41" width="17.5" style="1" customWidth="1"/>
    <col min="42" max="42" width="12.625" style="1"/>
    <col min="43" max="43" width="12.625" style="147"/>
    <col min="44" max="44" width="12.625" style="1"/>
    <col min="45" max="45" width="20.125" style="1" bestFit="1" customWidth="1"/>
    <col min="46" max="46" width="12.625" style="1"/>
    <col min="47" max="47" width="21.25" style="1" customWidth="1"/>
    <col min="48" max="16384" width="12.625" style="1"/>
  </cols>
  <sheetData>
    <row r="1" spans="1:47" ht="16.5" thickBot="1" x14ac:dyDescent="0.3">
      <c r="A1" s="23"/>
      <c r="B1" s="18"/>
      <c r="D1" s="277" t="s">
        <v>3</v>
      </c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8" t="s">
        <v>4</v>
      </c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80"/>
      <c r="AJ1" s="281"/>
      <c r="AK1" s="282"/>
      <c r="AL1" s="282"/>
      <c r="AM1" s="282"/>
      <c r="AN1" s="282"/>
      <c r="AO1" s="283"/>
      <c r="AS1" s="55" t="s">
        <v>9</v>
      </c>
      <c r="AT1" s="48">
        <v>40</v>
      </c>
    </row>
    <row r="2" spans="1:47" ht="16.5" thickBot="1" x14ac:dyDescent="0.3">
      <c r="A2" s="260"/>
      <c r="B2" s="1"/>
      <c r="C2" s="14" t="s">
        <v>0</v>
      </c>
      <c r="D2" s="28">
        <v>44565</v>
      </c>
      <c r="E2" s="28"/>
      <c r="F2" s="28"/>
      <c r="G2" s="28"/>
      <c r="H2" s="28"/>
      <c r="I2" s="28"/>
      <c r="J2" s="28"/>
      <c r="K2" s="29"/>
      <c r="L2" s="29"/>
      <c r="M2" s="29"/>
      <c r="N2" s="29"/>
      <c r="O2" s="29"/>
      <c r="P2" s="29"/>
      <c r="Q2" s="28"/>
      <c r="R2" s="82" t="s">
        <v>18</v>
      </c>
      <c r="S2" s="82" t="s">
        <v>19</v>
      </c>
      <c r="T2" s="82" t="s">
        <v>20</v>
      </c>
      <c r="U2" s="91" t="s">
        <v>21</v>
      </c>
      <c r="V2" s="28">
        <v>44595</v>
      </c>
      <c r="W2" s="29"/>
      <c r="X2" s="29"/>
      <c r="Y2" s="29"/>
      <c r="Z2" s="29"/>
      <c r="AA2" s="29"/>
      <c r="AB2" s="29"/>
      <c r="AC2" s="29"/>
      <c r="AD2" s="29"/>
      <c r="AE2" s="29"/>
      <c r="AF2" s="85" t="s">
        <v>18</v>
      </c>
      <c r="AG2" s="85" t="s">
        <v>19</v>
      </c>
      <c r="AH2" s="85" t="s">
        <v>20</v>
      </c>
      <c r="AI2" s="94" t="s">
        <v>21</v>
      </c>
      <c r="AJ2" s="43" t="s">
        <v>8</v>
      </c>
      <c r="AK2" s="43" t="s">
        <v>23</v>
      </c>
      <c r="AL2" s="43" t="s">
        <v>24</v>
      </c>
      <c r="AM2" s="43" t="s">
        <v>25</v>
      </c>
      <c r="AN2" s="43" t="s">
        <v>26</v>
      </c>
      <c r="AO2" s="98" t="s">
        <v>22</v>
      </c>
      <c r="AS2" s="55" t="s">
        <v>10</v>
      </c>
      <c r="AT2" s="48">
        <v>40</v>
      </c>
    </row>
    <row r="3" spans="1:47" ht="16.5" thickBot="1" x14ac:dyDescent="0.3">
      <c r="A3" s="79"/>
      <c r="B3" s="1"/>
      <c r="C3" s="80" t="s">
        <v>17</v>
      </c>
      <c r="D3" s="87">
        <f t="shared" ref="D3" si="0">IF(MONTH(D2)&lt;=3,1,IF(MONTH(D2)&lt;=6,2,IF(MONTH(D2)&lt;=9,3,4)))</f>
        <v>1</v>
      </c>
      <c r="E3" s="87"/>
      <c r="F3" s="87"/>
      <c r="G3" s="87"/>
      <c r="H3" s="87"/>
      <c r="I3" s="87"/>
      <c r="J3" s="87"/>
      <c r="K3" s="81"/>
      <c r="L3" s="81"/>
      <c r="M3" s="81"/>
      <c r="N3" s="81"/>
      <c r="O3" s="81"/>
      <c r="P3" s="81"/>
      <c r="Q3" s="81"/>
      <c r="R3" s="106"/>
      <c r="S3" s="106"/>
      <c r="T3" s="106"/>
      <c r="U3" s="107"/>
      <c r="V3" s="87">
        <f t="shared" ref="V3" si="1">IF(MONTH(V2)&lt;=3,1,IF(MONTH(V2)&lt;=6,2,IF(MONTH(V2)&lt;=9,3,4)))</f>
        <v>1</v>
      </c>
      <c r="W3" s="87"/>
      <c r="X3" s="81"/>
      <c r="Y3" s="81"/>
      <c r="Z3" s="81"/>
      <c r="AA3" s="81"/>
      <c r="AB3" s="81"/>
      <c r="AC3" s="81"/>
      <c r="AD3" s="81"/>
      <c r="AE3" s="81"/>
      <c r="AF3" s="106"/>
      <c r="AG3" s="106"/>
      <c r="AH3" s="106"/>
      <c r="AI3" s="107"/>
      <c r="AJ3" s="118"/>
      <c r="AK3" s="114"/>
      <c r="AL3" s="115"/>
      <c r="AM3" s="115"/>
      <c r="AN3" s="116"/>
      <c r="AO3" s="117"/>
      <c r="AS3" s="55" t="s">
        <v>11</v>
      </c>
      <c r="AT3" s="48">
        <v>40</v>
      </c>
    </row>
    <row r="4" spans="1:47" s="24" customFormat="1" ht="16.5" thickBot="1" x14ac:dyDescent="0.3">
      <c r="A4" s="23"/>
      <c r="C4" s="25" t="s">
        <v>6</v>
      </c>
      <c r="D4" s="136">
        <v>2.25</v>
      </c>
      <c r="E4" s="137"/>
      <c r="F4" s="136"/>
      <c r="G4" s="72"/>
      <c r="H4" s="72"/>
      <c r="I4" s="72"/>
      <c r="J4" s="137"/>
      <c r="K4" s="133"/>
      <c r="L4" s="27"/>
      <c r="M4" s="133"/>
      <c r="N4" s="153"/>
      <c r="O4" s="27"/>
      <c r="P4" s="27"/>
      <c r="Q4" s="72"/>
      <c r="R4" s="108"/>
      <c r="S4" s="108"/>
      <c r="T4" s="108"/>
      <c r="U4" s="109"/>
      <c r="V4" s="72">
        <v>2</v>
      </c>
      <c r="W4" s="27"/>
      <c r="X4" s="27"/>
      <c r="Y4" s="27"/>
      <c r="Z4" s="27"/>
      <c r="AA4" s="27"/>
      <c r="AB4" s="27"/>
      <c r="AC4" s="133"/>
      <c r="AD4" s="27"/>
      <c r="AE4" s="27"/>
      <c r="AF4" s="108"/>
      <c r="AG4" s="108"/>
      <c r="AH4" s="108"/>
      <c r="AI4" s="109"/>
      <c r="AJ4" s="119"/>
      <c r="AK4" s="120"/>
      <c r="AL4" s="121"/>
      <c r="AM4" s="121"/>
      <c r="AN4" s="122"/>
      <c r="AO4" s="120"/>
      <c r="AQ4" s="187"/>
    </row>
    <row r="5" spans="1:47" s="41" customFormat="1" ht="24.6" customHeight="1" thickBot="1" x14ac:dyDescent="0.3">
      <c r="A5" s="39"/>
      <c r="C5" s="31" t="s">
        <v>7</v>
      </c>
      <c r="D5" s="40"/>
      <c r="E5" s="38"/>
      <c r="F5" s="40"/>
      <c r="G5" s="40"/>
      <c r="H5" s="40"/>
      <c r="I5" s="40"/>
      <c r="J5" s="40"/>
      <c r="K5" s="134"/>
      <c r="L5" s="40"/>
      <c r="M5" s="40"/>
      <c r="N5" s="40"/>
      <c r="O5" s="40"/>
      <c r="P5" s="40"/>
      <c r="Q5" s="40"/>
      <c r="R5" s="110"/>
      <c r="S5" s="110"/>
      <c r="T5" s="110"/>
      <c r="U5" s="111"/>
      <c r="V5" s="40"/>
      <c r="W5" s="40"/>
      <c r="X5" s="40"/>
      <c r="Y5" s="40"/>
      <c r="Z5" s="40"/>
      <c r="AA5" s="40"/>
      <c r="AB5" s="40"/>
      <c r="AC5" s="40"/>
      <c r="AD5" s="40"/>
      <c r="AE5" s="40"/>
      <c r="AF5" s="110"/>
      <c r="AG5" s="110"/>
      <c r="AH5" s="110"/>
      <c r="AI5" s="111"/>
      <c r="AJ5" s="123"/>
      <c r="AK5" s="124"/>
      <c r="AL5" s="124"/>
      <c r="AM5" s="124"/>
      <c r="AN5" s="125"/>
      <c r="AO5" s="126"/>
      <c r="AQ5" s="188"/>
    </row>
    <row r="6" spans="1:47" s="64" customFormat="1" ht="18.600000000000001" customHeight="1" thickBot="1" x14ac:dyDescent="0.3">
      <c r="A6" s="63"/>
      <c r="C6" s="62" t="s">
        <v>14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112"/>
      <c r="S6" s="112"/>
      <c r="T6" s="112"/>
      <c r="U6" s="113"/>
      <c r="V6" s="65" t="s">
        <v>41</v>
      </c>
      <c r="W6" s="65"/>
      <c r="X6" s="65"/>
      <c r="Y6" s="65"/>
      <c r="Z6" s="65"/>
      <c r="AA6" s="65"/>
      <c r="AB6" s="65"/>
      <c r="AC6" s="65"/>
      <c r="AD6" s="65"/>
      <c r="AE6" s="65"/>
      <c r="AF6" s="112"/>
      <c r="AG6" s="112"/>
      <c r="AH6" s="112"/>
      <c r="AI6" s="113"/>
      <c r="AJ6" s="127"/>
      <c r="AK6" s="128"/>
      <c r="AL6" s="128"/>
      <c r="AM6" s="128"/>
      <c r="AN6" s="129"/>
      <c r="AO6" s="130"/>
      <c r="AQ6" s="189"/>
    </row>
    <row r="7" spans="1:47" ht="16.5" thickBot="1" x14ac:dyDescent="0.3">
      <c r="A7" s="2" t="s">
        <v>1</v>
      </c>
      <c r="B7" s="15" t="s">
        <v>2</v>
      </c>
      <c r="C7" s="19" t="s">
        <v>5</v>
      </c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83"/>
      <c r="S7" s="83"/>
      <c r="T7" s="83"/>
      <c r="U7" s="92"/>
      <c r="V7" s="89"/>
      <c r="W7" s="33"/>
      <c r="X7" s="53"/>
      <c r="Y7" s="53"/>
      <c r="Z7" s="53"/>
      <c r="AA7" s="53"/>
      <c r="AB7" s="53"/>
      <c r="AC7" s="53"/>
      <c r="AD7" s="53"/>
      <c r="AE7" s="53"/>
      <c r="AF7" s="86"/>
      <c r="AG7" s="86"/>
      <c r="AH7" s="86"/>
      <c r="AI7" s="95"/>
      <c r="AJ7" s="97"/>
      <c r="AK7" s="96"/>
      <c r="AL7" s="66"/>
      <c r="AM7" s="66"/>
      <c r="AN7" s="100"/>
      <c r="AO7" s="99"/>
      <c r="AR7" s="236"/>
      <c r="AS7" s="236"/>
      <c r="AT7" s="236"/>
      <c r="AU7" s="236"/>
    </row>
    <row r="8" spans="1:47" ht="15.75" thickBot="1" x14ac:dyDescent="0.3">
      <c r="A8" s="17"/>
      <c r="B8" s="16"/>
      <c r="C8" s="20"/>
      <c r="D8" s="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84">
        <f t="array" ref="R8">SUM(IF($D$3:$Q$3=1,$D$4:$Q$4*$D8:$Q8))*40</f>
        <v>0</v>
      </c>
      <c r="S8" s="84">
        <f t="array" ref="S8">SUM(IF($D$3:$Q$3=2,$D$4:$Q$4*$D8:$Q8))*40</f>
        <v>0</v>
      </c>
      <c r="T8" s="84">
        <f t="array" ref="T8">SUM(IF($D$3:$Q$3=3,$D$4:$Q$4*$D8:$Q8))*40</f>
        <v>0</v>
      </c>
      <c r="U8" s="93">
        <f t="array" ref="U8">SUM(IF($D$3:$Q$3=4,$D$4:$Q$4*$D8:$Q8))*40</f>
        <v>0</v>
      </c>
      <c r="V8" s="90"/>
      <c r="W8" s="245"/>
      <c r="X8" s="54"/>
      <c r="Y8" s="54"/>
      <c r="Z8" s="54"/>
      <c r="AA8" s="54"/>
      <c r="AB8" s="54"/>
      <c r="AC8" s="54"/>
      <c r="AD8" s="54"/>
      <c r="AE8" s="54"/>
      <c r="AF8" s="84">
        <f t="array" ref="AF8">SUM(IF($V$3:$AE$3=1,$V$4:$AE$4*$V8:$AE8))*40</f>
        <v>0</v>
      </c>
      <c r="AG8" s="227">
        <f t="array" ref="AG8">SUM(IF($V$3:$AE$3=2,$V$4:$AE$4*$V8:$AE8))*40</f>
        <v>0</v>
      </c>
      <c r="AH8" s="227">
        <f t="array" ref="AH8">SUM(IF($V$3:$AE$3=3,$V$4:$AE$4*$V8:$AE8))*40</f>
        <v>0</v>
      </c>
      <c r="AI8" s="102">
        <f t="array" ref="AI8">SUM(IF($V$3:$AE$3=4,$V$4:$AE$4*$V8:$AE8))*40</f>
        <v>0</v>
      </c>
      <c r="AJ8" s="101">
        <f t="shared" ref="AJ8:AJ22" si="2">SUMPRODUCT(D8:AI8,D$4:AI$4)</f>
        <v>0</v>
      </c>
      <c r="AK8" s="233">
        <f>R8+AF8</f>
        <v>0</v>
      </c>
      <c r="AL8" s="233">
        <f>S8+AG8</f>
        <v>0</v>
      </c>
      <c r="AM8" s="233">
        <f>T8+AH8</f>
        <v>0</v>
      </c>
      <c r="AN8" s="234">
        <f>U8+AI8</f>
        <v>0</v>
      </c>
      <c r="AO8" s="155">
        <f>AS8*$AT$1+AT8*$AT$2</f>
        <v>0</v>
      </c>
      <c r="AR8" s="236"/>
      <c r="AS8" s="56">
        <f t="shared" ref="AS8:AS22" si="3">SUMPRODUCT(D8:U8,D$4:U$4)</f>
        <v>0</v>
      </c>
      <c r="AT8" s="56">
        <f t="shared" ref="AT8:AT22" si="4">SUMPRODUCT(V8:AI8,V$4:AI$4)</f>
        <v>0</v>
      </c>
      <c r="AU8" s="236"/>
    </row>
    <row r="9" spans="1:47" ht="15.75" thickBot="1" x14ac:dyDescent="0.3">
      <c r="A9" s="17"/>
      <c r="B9" s="16"/>
      <c r="C9" s="21"/>
      <c r="D9" s="3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84">
        <f t="array" ref="R9">SUM(IF($D$3:$Q$3=1,$D$4:$Q$4*$D9:$Q9))*40</f>
        <v>0</v>
      </c>
      <c r="S9" s="84">
        <f t="array" ref="S9">SUM(IF($D$3:$Q$3=2,$D$4:$Q$4*$D9:$Q9))*40</f>
        <v>0</v>
      </c>
      <c r="T9" s="84">
        <f t="array" ref="T9">SUM(IF($D$3:$Q$3=3,$D$4:$Q$4*$D9:$Q9))*40</f>
        <v>0</v>
      </c>
      <c r="U9" s="93">
        <f t="array" ref="U9">SUM(IF($D$3:$Q$3=4,$D$4:$Q$4*$D9:$Q9))*40</f>
        <v>0</v>
      </c>
      <c r="V9" s="90"/>
      <c r="W9" s="11"/>
      <c r="X9" s="54"/>
      <c r="Y9" s="54"/>
      <c r="Z9" s="54"/>
      <c r="AA9" s="54"/>
      <c r="AB9" s="54"/>
      <c r="AC9" s="54"/>
      <c r="AD9" s="54"/>
      <c r="AE9" s="54"/>
      <c r="AF9" s="227">
        <f t="array" ref="AF9">SUM(IF($V$3:$AE$3=1,$V$4:$AE$4*$V9:$AE9))*40</f>
        <v>0</v>
      </c>
      <c r="AG9" s="227">
        <f t="array" ref="AG9">SUM(IF($V$3:$AE$3=2,$V$4:$AE$4*$V9:$AE9))*40</f>
        <v>0</v>
      </c>
      <c r="AH9" s="227">
        <f t="array" ref="AH9">SUM(IF($V$3:$AE$3=3,$V$4:$AE$4*$V9:$AE9))*40</f>
        <v>0</v>
      </c>
      <c r="AI9" s="102">
        <f t="array" ref="AI9">SUM(IF($V$3:$AE$3=4,$V$4:$AE$4*$V9:$AE9))*40</f>
        <v>0</v>
      </c>
      <c r="AJ9" s="101">
        <f t="shared" si="2"/>
        <v>0</v>
      </c>
      <c r="AK9" s="233">
        <f t="shared" ref="AK9:AK22" si="5">R9+AF9</f>
        <v>0</v>
      </c>
      <c r="AL9" s="233">
        <f t="shared" ref="AL9:AL22" si="6">S9+AG9</f>
        <v>0</v>
      </c>
      <c r="AM9" s="233">
        <f t="shared" ref="AM9:AM22" si="7">T9+AH9</f>
        <v>0</v>
      </c>
      <c r="AN9" s="234">
        <f t="shared" ref="AN9:AN22" si="8">U9+AI9</f>
        <v>0</v>
      </c>
      <c r="AO9" s="155">
        <f t="shared" ref="AO9:AO22" si="9">AS9*$AT$1+AT9*$AT$2</f>
        <v>0</v>
      </c>
      <c r="AR9" s="236"/>
      <c r="AS9" s="56">
        <f t="shared" si="3"/>
        <v>0</v>
      </c>
      <c r="AT9" s="56">
        <f t="shared" si="4"/>
        <v>0</v>
      </c>
      <c r="AU9" s="236"/>
    </row>
    <row r="10" spans="1:47" ht="15.75" thickBot="1" x14ac:dyDescent="0.3">
      <c r="A10" s="17"/>
      <c r="B10" s="16"/>
      <c r="C10" s="21"/>
      <c r="D10" s="3"/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84">
        <f t="array" ref="R10">SUM(IF($D$3:$Q$3=1,$D$4:$Q$4*$D10:$Q10))*40</f>
        <v>0</v>
      </c>
      <c r="S10" s="84">
        <f t="array" ref="S10">SUM(IF($D$3:$Q$3=2,$D$4:$Q$4*$D10:$Q10))*40</f>
        <v>0</v>
      </c>
      <c r="T10" s="84">
        <f t="array" ref="T10">SUM(IF($D$3:$Q$3=3,$D$4:$Q$4*$D10:$Q10))*40</f>
        <v>0</v>
      </c>
      <c r="U10" s="93">
        <f t="array" ref="U10">SUM(IF($D$3:$Q$3=4,$D$4:$Q$4*$D10:$Q10))*40</f>
        <v>0</v>
      </c>
      <c r="V10" s="90"/>
      <c r="W10" s="11"/>
      <c r="X10" s="54"/>
      <c r="Y10" s="54"/>
      <c r="Z10" s="54"/>
      <c r="AA10" s="54"/>
      <c r="AB10" s="54"/>
      <c r="AC10" s="54"/>
      <c r="AD10" s="54"/>
      <c r="AE10" s="54"/>
      <c r="AF10" s="227">
        <f t="array" ref="AF10">SUM(IF($V$3:$AE$3=1,$V$4:$AE$4*$V10:$AE10))*40</f>
        <v>0</v>
      </c>
      <c r="AG10" s="227">
        <f t="array" ref="AG10">SUM(IF($V$3:$AE$3=2,$V$4:$AE$4*$V10:$AE10))*40</f>
        <v>0</v>
      </c>
      <c r="AH10" s="227">
        <f t="array" ref="AH10">SUM(IF($V$3:$AE$3=3,$V$4:$AE$4*$V10:$AE10))*40</f>
        <v>0</v>
      </c>
      <c r="AI10" s="102">
        <f t="array" ref="AI10">SUM(IF($V$3:$AE$3=4,$V$4:$AE$4*$V10:$AE10))*40</f>
        <v>0</v>
      </c>
      <c r="AJ10" s="101">
        <f t="shared" si="2"/>
        <v>0</v>
      </c>
      <c r="AK10" s="233">
        <f t="shared" si="5"/>
        <v>0</v>
      </c>
      <c r="AL10" s="233">
        <f t="shared" si="6"/>
        <v>0</v>
      </c>
      <c r="AM10" s="233">
        <f t="shared" si="7"/>
        <v>0</v>
      </c>
      <c r="AN10" s="234">
        <f t="shared" si="8"/>
        <v>0</v>
      </c>
      <c r="AO10" s="155">
        <f t="shared" si="9"/>
        <v>0</v>
      </c>
      <c r="AR10" s="236"/>
      <c r="AS10" s="56">
        <f t="shared" si="3"/>
        <v>0</v>
      </c>
      <c r="AT10" s="56">
        <f t="shared" si="4"/>
        <v>0</v>
      </c>
      <c r="AU10" s="236"/>
    </row>
    <row r="11" spans="1:47" ht="15.75" thickBot="1" x14ac:dyDescent="0.3">
      <c r="A11" s="17"/>
      <c r="B11" s="16"/>
      <c r="C11" s="21"/>
      <c r="D11" s="3"/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84">
        <f t="array" ref="R11">SUM(IF($D$3:$Q$3=1,$D$4:$Q$4*$D11:$Q11))*40</f>
        <v>0</v>
      </c>
      <c r="S11" s="84">
        <f t="array" ref="S11">SUM(IF($D$3:$Q$3=2,$D$4:$Q$4*$D11:$Q11))*40</f>
        <v>0</v>
      </c>
      <c r="T11" s="84">
        <f t="array" ref="T11">SUM(IF($D$3:$Q$3=3,$D$4:$Q$4*$D11:$Q11))*40</f>
        <v>0</v>
      </c>
      <c r="U11" s="93">
        <f t="array" ref="U11">SUM(IF($D$3:$Q$3=4,$D$4:$Q$4*$D11:$Q11))*40</f>
        <v>0</v>
      </c>
      <c r="V11" s="90"/>
      <c r="W11" s="11"/>
      <c r="X11" s="54"/>
      <c r="Y11" s="54"/>
      <c r="Z11" s="54"/>
      <c r="AA11" s="54"/>
      <c r="AB11" s="54"/>
      <c r="AC11" s="54"/>
      <c r="AD11" s="54"/>
      <c r="AE11" s="54"/>
      <c r="AF11" s="227">
        <f t="array" ref="AF11">SUM(IF($V$3:$AE$3=1,$V$4:$AE$4*$V11:$AE11))*40</f>
        <v>0</v>
      </c>
      <c r="AG11" s="227">
        <f t="array" ref="AG11">SUM(IF($V$3:$AE$3=2,$V$4:$AE$4*$V11:$AE11))*40</f>
        <v>0</v>
      </c>
      <c r="AH11" s="227">
        <f t="array" ref="AH11">SUM(IF($V$3:$AE$3=3,$V$4:$AE$4*$V11:$AE11))*40</f>
        <v>0</v>
      </c>
      <c r="AI11" s="102">
        <f t="array" ref="AI11">SUM(IF($V$3:$AE$3=4,$V$4:$AE$4*$V11:$AE11))*40</f>
        <v>0</v>
      </c>
      <c r="AJ11" s="101">
        <f t="shared" si="2"/>
        <v>0</v>
      </c>
      <c r="AK11" s="233">
        <f t="shared" si="5"/>
        <v>0</v>
      </c>
      <c r="AL11" s="233">
        <f t="shared" si="6"/>
        <v>0</v>
      </c>
      <c r="AM11" s="233">
        <f t="shared" si="7"/>
        <v>0</v>
      </c>
      <c r="AN11" s="234">
        <f t="shared" si="8"/>
        <v>0</v>
      </c>
      <c r="AO11" s="155">
        <f t="shared" si="9"/>
        <v>0</v>
      </c>
      <c r="AR11" s="236"/>
      <c r="AS11" s="56">
        <f t="shared" si="3"/>
        <v>0</v>
      </c>
      <c r="AT11" s="56">
        <f t="shared" si="4"/>
        <v>0</v>
      </c>
      <c r="AU11" s="236"/>
    </row>
    <row r="12" spans="1:47" ht="15.75" thickBot="1" x14ac:dyDescent="0.3">
      <c r="A12" s="17"/>
      <c r="B12" s="16"/>
      <c r="C12" s="21"/>
      <c r="D12" s="3"/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84">
        <f t="array" ref="R12">SUM(IF($D$3:$Q$3=1,$D$4:$Q$4*$D12:$Q12))*40</f>
        <v>0</v>
      </c>
      <c r="S12" s="84">
        <f t="array" ref="S12">SUM(IF($D$3:$Q$3=2,$D$4:$Q$4*$D12:$Q12))*40</f>
        <v>0</v>
      </c>
      <c r="T12" s="84">
        <f t="array" ref="T12">SUM(IF($D$3:$Q$3=3,$D$4:$Q$4*$D12:$Q12))*40</f>
        <v>0</v>
      </c>
      <c r="U12" s="93">
        <f t="array" ref="U12">SUM(IF($D$3:$Q$3=4,$D$4:$Q$4*$D12:$Q12))*40</f>
        <v>0</v>
      </c>
      <c r="V12" s="3"/>
      <c r="W12" s="11"/>
      <c r="X12" s="54"/>
      <c r="Y12" s="54"/>
      <c r="Z12" s="54"/>
      <c r="AA12" s="54"/>
      <c r="AB12" s="54"/>
      <c r="AC12" s="54"/>
      <c r="AD12" s="54"/>
      <c r="AE12" s="54"/>
      <c r="AF12" s="227">
        <f t="array" ref="AF12">SUM(IF($V$3:$AE$3=1,$V$4:$AE$4*$V12:$AE12))*40</f>
        <v>0</v>
      </c>
      <c r="AG12" s="227">
        <f t="array" ref="AG12">SUM(IF($V$3:$AE$3=2,$V$4:$AE$4*$V12:$AE12))*40</f>
        <v>0</v>
      </c>
      <c r="AH12" s="227">
        <f t="array" ref="AH12">SUM(IF($V$3:$AE$3=3,$V$4:$AE$4*$V12:$AE12))*40</f>
        <v>0</v>
      </c>
      <c r="AI12" s="102">
        <f t="array" ref="AI12">SUM(IF($V$3:$AE$3=4,$V$4:$AE$4*$V12:$AE12))*40</f>
        <v>0</v>
      </c>
      <c r="AJ12" s="101">
        <f t="shared" si="2"/>
        <v>0</v>
      </c>
      <c r="AK12" s="233">
        <f t="shared" si="5"/>
        <v>0</v>
      </c>
      <c r="AL12" s="233">
        <f t="shared" si="6"/>
        <v>0</v>
      </c>
      <c r="AM12" s="233">
        <f t="shared" si="7"/>
        <v>0</v>
      </c>
      <c r="AN12" s="234">
        <f t="shared" si="8"/>
        <v>0</v>
      </c>
      <c r="AO12" s="155">
        <f t="shared" si="9"/>
        <v>0</v>
      </c>
      <c r="AR12" s="236"/>
      <c r="AS12" s="56">
        <f t="shared" si="3"/>
        <v>0</v>
      </c>
      <c r="AT12" s="56">
        <f t="shared" si="4"/>
        <v>0</v>
      </c>
      <c r="AU12" s="236"/>
    </row>
    <row r="13" spans="1:47" ht="15.75" thickBot="1" x14ac:dyDescent="0.3">
      <c r="A13" s="17"/>
      <c r="B13" s="16"/>
      <c r="C13" s="21"/>
      <c r="D13" s="3"/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84">
        <f t="array" ref="R13">SUM(IF($D$3:$Q$3=1,$D$4:$Q$4*$D13:$Q13))*40</f>
        <v>0</v>
      </c>
      <c r="S13" s="84">
        <f t="array" ref="S13">SUM(IF($D$3:$Q$3=2,$D$4:$Q$4*$D13:$Q13))*40</f>
        <v>0</v>
      </c>
      <c r="T13" s="84">
        <f t="array" ref="T13">SUM(IF($D$3:$Q$3=3,$D$4:$Q$4*$D13:$Q13))*40</f>
        <v>0</v>
      </c>
      <c r="U13" s="93">
        <f t="array" ref="U13">SUM(IF($D$3:$Q$3=4,$D$4:$Q$4*$D13:$Q13))*40</f>
        <v>0</v>
      </c>
      <c r="V13" s="90"/>
      <c r="W13" s="11"/>
      <c r="X13" s="54"/>
      <c r="Y13" s="54"/>
      <c r="Z13" s="54"/>
      <c r="AA13" s="54"/>
      <c r="AB13" s="54"/>
      <c r="AC13" s="54"/>
      <c r="AD13" s="54"/>
      <c r="AE13" s="54"/>
      <c r="AF13" s="227">
        <f t="array" ref="AF13">SUM(IF($V$3:$AE$3=1,$V$4:$AE$4*$V13:$AE13))*40</f>
        <v>0</v>
      </c>
      <c r="AG13" s="227">
        <f t="array" ref="AG13">SUM(IF($V$3:$AE$3=2,$V$4:$AE$4*$V13:$AE13))*40</f>
        <v>0</v>
      </c>
      <c r="AH13" s="227">
        <f t="array" ref="AH13">SUM(IF($V$3:$AE$3=3,$V$4:$AE$4*$V13:$AE13))*40</f>
        <v>0</v>
      </c>
      <c r="AI13" s="102">
        <f t="array" ref="AI13">SUM(IF($V$3:$AE$3=4,$V$4:$AE$4*$V13:$AE13))*40</f>
        <v>0</v>
      </c>
      <c r="AJ13" s="101">
        <f t="shared" si="2"/>
        <v>0</v>
      </c>
      <c r="AK13" s="233">
        <f t="shared" si="5"/>
        <v>0</v>
      </c>
      <c r="AL13" s="233">
        <f t="shared" si="6"/>
        <v>0</v>
      </c>
      <c r="AM13" s="233">
        <f t="shared" si="7"/>
        <v>0</v>
      </c>
      <c r="AN13" s="234">
        <f t="shared" si="8"/>
        <v>0</v>
      </c>
      <c r="AO13" s="155">
        <f t="shared" si="9"/>
        <v>0</v>
      </c>
      <c r="AR13" s="236"/>
      <c r="AS13" s="56">
        <f t="shared" si="3"/>
        <v>0</v>
      </c>
      <c r="AT13" s="56">
        <f t="shared" si="4"/>
        <v>0</v>
      </c>
      <c r="AU13" s="236"/>
    </row>
    <row r="14" spans="1:47" ht="15" customHeight="1" thickBot="1" x14ac:dyDescent="0.3">
      <c r="A14" s="17"/>
      <c r="B14" s="16"/>
      <c r="C14" s="21"/>
      <c r="D14" s="3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84">
        <f t="array" ref="R14">SUM(IF($D$3:$Q$3=1,$D$4:$Q$4*$D14:$Q14))*40</f>
        <v>0</v>
      </c>
      <c r="S14" s="84">
        <f t="array" ref="S14">SUM(IF($D$3:$Q$3=2,$D$4:$Q$4*$D14:$Q14))*40</f>
        <v>0</v>
      </c>
      <c r="T14" s="84">
        <f t="array" ref="T14">SUM(IF($D$3:$Q$3=3,$D$4:$Q$4*$D14:$Q14))*40</f>
        <v>0</v>
      </c>
      <c r="U14" s="93">
        <f t="array" ref="U14">SUM(IF($D$3:$Q$3=4,$D$4:$Q$4*$D14:$Q14))*40</f>
        <v>0</v>
      </c>
      <c r="V14" s="90"/>
      <c r="W14" s="11"/>
      <c r="X14" s="54"/>
      <c r="Y14" s="54"/>
      <c r="Z14" s="54"/>
      <c r="AA14" s="54"/>
      <c r="AB14" s="54"/>
      <c r="AC14" s="54"/>
      <c r="AD14" s="54"/>
      <c r="AE14" s="54"/>
      <c r="AF14" s="227">
        <f t="array" ref="AF14">SUM(IF($V$3:$AE$3=1,$V$4:$AE$4*$V14:$AE14))*40</f>
        <v>0</v>
      </c>
      <c r="AG14" s="227">
        <f t="array" ref="AG14">SUM(IF($V$3:$AE$3=2,$V$4:$AE$4*$V14:$AE14))*40</f>
        <v>0</v>
      </c>
      <c r="AH14" s="227">
        <f t="array" ref="AH14">SUM(IF($V$3:$AE$3=3,$V$4:$AE$4*$V14:$AE14))*40</f>
        <v>0</v>
      </c>
      <c r="AI14" s="102">
        <f t="array" ref="AI14">SUM(IF($V$3:$AE$3=4,$V$4:$AE$4*$V14:$AE14))*40</f>
        <v>0</v>
      </c>
      <c r="AJ14" s="101">
        <f t="shared" si="2"/>
        <v>0</v>
      </c>
      <c r="AK14" s="233">
        <f t="shared" si="5"/>
        <v>0</v>
      </c>
      <c r="AL14" s="233">
        <f t="shared" si="6"/>
        <v>0</v>
      </c>
      <c r="AM14" s="233">
        <f t="shared" si="7"/>
        <v>0</v>
      </c>
      <c r="AN14" s="234">
        <f t="shared" si="8"/>
        <v>0</v>
      </c>
      <c r="AO14" s="155">
        <f t="shared" si="9"/>
        <v>0</v>
      </c>
      <c r="AR14" s="236"/>
      <c r="AS14" s="56">
        <f t="shared" si="3"/>
        <v>0</v>
      </c>
      <c r="AT14" s="56">
        <f t="shared" si="4"/>
        <v>0</v>
      </c>
      <c r="AU14" s="236"/>
    </row>
    <row r="15" spans="1:47" ht="15.75" thickBot="1" x14ac:dyDescent="0.3">
      <c r="A15" s="17"/>
      <c r="B15" s="16"/>
      <c r="C15" s="21"/>
      <c r="D15" s="3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84">
        <f t="array" ref="R15">SUM(IF($D$3:$Q$3=1,$D$4:$Q$4*$D15:$Q15))*40</f>
        <v>0</v>
      </c>
      <c r="S15" s="84">
        <f t="array" ref="S15">SUM(IF($D$3:$Q$3=2,$D$4:$Q$4*$D15:$Q15))*40</f>
        <v>0</v>
      </c>
      <c r="T15" s="84">
        <f t="array" ref="T15">SUM(IF($D$3:$Q$3=3,$D$4:$Q$4*$D15:$Q15))*40</f>
        <v>0</v>
      </c>
      <c r="U15" s="93">
        <f t="array" ref="U15">SUM(IF($D$3:$Q$3=4,$D$4:$Q$4*$D15:$Q15))*40</f>
        <v>0</v>
      </c>
      <c r="V15" s="90"/>
      <c r="W15" s="11"/>
      <c r="X15" s="54"/>
      <c r="Y15" s="54"/>
      <c r="Z15" s="54"/>
      <c r="AA15" s="54"/>
      <c r="AB15" s="54"/>
      <c r="AC15" s="54"/>
      <c r="AD15" s="54"/>
      <c r="AE15" s="54"/>
      <c r="AF15" s="227">
        <f t="array" ref="AF15">SUM(IF($V$3:$AE$3=1,$V$4:$AE$4*$V15:$AE15))*40</f>
        <v>0</v>
      </c>
      <c r="AG15" s="227">
        <f t="array" ref="AG15">SUM(IF($V$3:$AE$3=2,$V$4:$AE$4*$V15:$AE15))*40</f>
        <v>0</v>
      </c>
      <c r="AH15" s="227">
        <f t="array" ref="AH15">SUM(IF($V$3:$AE$3=3,$V$4:$AE$4*$V15:$AE15))*40</f>
        <v>0</v>
      </c>
      <c r="AI15" s="102">
        <f t="array" ref="AI15">SUM(IF($V$3:$AE$3=4,$V$4:$AE$4*$V15:$AE15))*40</f>
        <v>0</v>
      </c>
      <c r="AJ15" s="101">
        <f t="shared" si="2"/>
        <v>0</v>
      </c>
      <c r="AK15" s="233">
        <f t="shared" si="5"/>
        <v>0</v>
      </c>
      <c r="AL15" s="233">
        <f t="shared" si="6"/>
        <v>0</v>
      </c>
      <c r="AM15" s="233">
        <f t="shared" si="7"/>
        <v>0</v>
      </c>
      <c r="AN15" s="234">
        <f t="shared" si="8"/>
        <v>0</v>
      </c>
      <c r="AO15" s="155">
        <f t="shared" si="9"/>
        <v>0</v>
      </c>
      <c r="AR15" s="236"/>
      <c r="AS15" s="56">
        <f t="shared" si="3"/>
        <v>0</v>
      </c>
      <c r="AT15" s="56">
        <f t="shared" si="4"/>
        <v>0</v>
      </c>
      <c r="AU15" s="236"/>
    </row>
    <row r="16" spans="1:47" ht="15.75" thickBot="1" x14ac:dyDescent="0.3">
      <c r="A16" s="17"/>
      <c r="B16" s="16"/>
      <c r="C16" s="21"/>
      <c r="D16" s="3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84">
        <f t="array" ref="R16">SUM(IF($D$3:$Q$3=1,$D$4:$Q$4*$D16:$Q16))*40</f>
        <v>0</v>
      </c>
      <c r="S16" s="84">
        <f t="array" ref="S16">SUM(IF($D$3:$Q$3=2,$D$4:$Q$4*$D16:$Q16))*40</f>
        <v>0</v>
      </c>
      <c r="T16" s="84">
        <f t="array" ref="T16">SUM(IF($D$3:$Q$3=3,$D$4:$Q$4*$D16:$Q16))*40</f>
        <v>0</v>
      </c>
      <c r="U16" s="93">
        <f t="array" ref="U16">SUM(IF($D$3:$Q$3=4,$D$4:$Q$4*$D16:$Q16))*40</f>
        <v>0</v>
      </c>
      <c r="V16" s="90"/>
      <c r="W16" s="11"/>
      <c r="X16" s="54"/>
      <c r="Y16" s="54"/>
      <c r="Z16" s="54"/>
      <c r="AA16" s="54"/>
      <c r="AB16" s="54"/>
      <c r="AC16" s="54"/>
      <c r="AD16" s="54"/>
      <c r="AE16" s="54"/>
      <c r="AF16" s="227">
        <f t="array" ref="AF16">SUM(IF($V$3:$AE$3=1,$V$4:$AE$4*$V16:$AE16))*40</f>
        <v>0</v>
      </c>
      <c r="AG16" s="227">
        <f t="array" ref="AG16">SUM(IF($V$3:$AE$3=2,$V$4:$AE$4*$V16:$AE16))*40</f>
        <v>0</v>
      </c>
      <c r="AH16" s="227">
        <f t="array" ref="AH16">SUM(IF($V$3:$AE$3=3,$V$4:$AE$4*$V16:$AE16))*40</f>
        <v>0</v>
      </c>
      <c r="AI16" s="102">
        <f t="array" ref="AI16">SUM(IF($V$3:$AE$3=4,$V$4:$AE$4*$V16:$AE16))*40</f>
        <v>0</v>
      </c>
      <c r="AJ16" s="101">
        <f t="shared" si="2"/>
        <v>0</v>
      </c>
      <c r="AK16" s="233">
        <f t="shared" si="5"/>
        <v>0</v>
      </c>
      <c r="AL16" s="233">
        <f t="shared" si="6"/>
        <v>0</v>
      </c>
      <c r="AM16" s="233">
        <f t="shared" si="7"/>
        <v>0</v>
      </c>
      <c r="AN16" s="234">
        <f t="shared" si="8"/>
        <v>0</v>
      </c>
      <c r="AO16" s="155">
        <f t="shared" si="9"/>
        <v>0</v>
      </c>
      <c r="AR16" s="236"/>
      <c r="AS16" s="56">
        <f t="shared" si="3"/>
        <v>0</v>
      </c>
      <c r="AT16" s="56">
        <f t="shared" si="4"/>
        <v>0</v>
      </c>
      <c r="AU16" s="236"/>
    </row>
    <row r="17" spans="1:47" ht="15.75" thickBot="1" x14ac:dyDescent="0.3">
      <c r="A17" s="17"/>
      <c r="B17" s="16"/>
      <c r="C17" s="21"/>
      <c r="D17" s="3"/>
      <c r="E17" s="3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84">
        <f t="array" ref="R17">SUM(IF($D$3:$Q$3=1,$D$4:$Q$4*$D17:$Q17))*40</f>
        <v>0</v>
      </c>
      <c r="S17" s="84">
        <f t="array" ref="S17">SUM(IF($D$3:$Q$3=2,$D$4:$Q$4*$D17:$Q17))*40</f>
        <v>0</v>
      </c>
      <c r="T17" s="84">
        <f t="array" ref="T17">SUM(IF($D$3:$Q$3=3,$D$4:$Q$4*$D17:$Q17))*40</f>
        <v>0</v>
      </c>
      <c r="U17" s="93">
        <f t="array" ref="U17">SUM(IF($D$3:$Q$3=4,$D$4:$Q$4*$D17:$Q17))*40</f>
        <v>0</v>
      </c>
      <c r="V17" s="90"/>
      <c r="W17" s="11"/>
      <c r="X17" s="54"/>
      <c r="Y17" s="54"/>
      <c r="Z17" s="54"/>
      <c r="AA17" s="54"/>
      <c r="AB17" s="54"/>
      <c r="AC17" s="54"/>
      <c r="AD17" s="54"/>
      <c r="AE17" s="54"/>
      <c r="AF17" s="227">
        <f t="array" ref="AF17">SUM(IF($V$3:$AE$3=1,$V$4:$AE$4*$V17:$AE17))*40</f>
        <v>0</v>
      </c>
      <c r="AG17" s="227">
        <f t="array" ref="AG17">SUM(IF($V$3:$AE$3=2,$V$4:$AE$4*$V17:$AE17))*40</f>
        <v>0</v>
      </c>
      <c r="AH17" s="227">
        <f t="array" ref="AH17">SUM(IF($V$3:$AE$3=3,$V$4:$AE$4*$V17:$AE17))*40</f>
        <v>0</v>
      </c>
      <c r="AI17" s="102">
        <f t="array" ref="AI17">SUM(IF($V$3:$AE$3=4,$V$4:$AE$4*$V17:$AE17))*40</f>
        <v>0</v>
      </c>
      <c r="AJ17" s="101">
        <f t="shared" si="2"/>
        <v>0</v>
      </c>
      <c r="AK17" s="233">
        <f t="shared" si="5"/>
        <v>0</v>
      </c>
      <c r="AL17" s="233">
        <f t="shared" si="6"/>
        <v>0</v>
      </c>
      <c r="AM17" s="233">
        <f t="shared" si="7"/>
        <v>0</v>
      </c>
      <c r="AN17" s="234">
        <f t="shared" si="8"/>
        <v>0</v>
      </c>
      <c r="AO17" s="155">
        <f t="shared" si="9"/>
        <v>0</v>
      </c>
      <c r="AR17" s="236"/>
      <c r="AS17" s="56">
        <f t="shared" si="3"/>
        <v>0</v>
      </c>
      <c r="AT17" s="56">
        <f t="shared" si="4"/>
        <v>0</v>
      </c>
      <c r="AU17" s="236"/>
    </row>
    <row r="18" spans="1:47" ht="15.75" thickBot="1" x14ac:dyDescent="0.3">
      <c r="A18" s="17"/>
      <c r="B18" s="16"/>
      <c r="C18" s="21"/>
      <c r="D18" s="3"/>
      <c r="E18" s="3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84">
        <f t="array" ref="R18">SUM(IF($D$3:$Q$3=1,$D$4:$Q$4*$D18:$Q18))*40</f>
        <v>0</v>
      </c>
      <c r="S18" s="84">
        <f t="array" ref="S18">SUM(IF($D$3:$Q$3=2,$D$4:$Q$4*$D18:$Q18))*40</f>
        <v>0</v>
      </c>
      <c r="T18" s="84">
        <f t="array" ref="T18">SUM(IF($D$3:$Q$3=3,$D$4:$Q$4*$D18:$Q18))*40</f>
        <v>0</v>
      </c>
      <c r="U18" s="93">
        <f t="array" ref="U18">SUM(IF($D$3:$Q$3=4,$D$4:$Q$4*$D18:$Q18))*40</f>
        <v>0</v>
      </c>
      <c r="V18" s="3"/>
      <c r="W18" s="11"/>
      <c r="X18" s="54"/>
      <c r="Y18" s="54"/>
      <c r="Z18" s="54"/>
      <c r="AA18" s="54"/>
      <c r="AB18" s="54"/>
      <c r="AC18" s="54"/>
      <c r="AD18" s="54"/>
      <c r="AE18" s="54"/>
      <c r="AF18" s="227">
        <f t="array" ref="AF18">SUM(IF($V$3:$AE$3=1,$V$4:$AE$4*$V18:$AE18))*40</f>
        <v>0</v>
      </c>
      <c r="AG18" s="227">
        <f t="array" ref="AG18">SUM(IF($V$3:$AE$3=2,$V$4:$AE$4*$V18:$AE18))*40</f>
        <v>0</v>
      </c>
      <c r="AH18" s="227">
        <f t="array" ref="AH18">SUM(IF($V$3:$AE$3=3,$V$4:$AE$4*$V18:$AE18))*40</f>
        <v>0</v>
      </c>
      <c r="AI18" s="102">
        <f t="array" ref="AI18">SUM(IF($V$3:$AE$3=4,$V$4:$AE$4*$V18:$AE18))*40</f>
        <v>0</v>
      </c>
      <c r="AJ18" s="101">
        <f t="shared" si="2"/>
        <v>0</v>
      </c>
      <c r="AK18" s="233">
        <f t="shared" si="5"/>
        <v>0</v>
      </c>
      <c r="AL18" s="233">
        <f t="shared" si="6"/>
        <v>0</v>
      </c>
      <c r="AM18" s="233">
        <f t="shared" si="7"/>
        <v>0</v>
      </c>
      <c r="AN18" s="234">
        <f t="shared" si="8"/>
        <v>0</v>
      </c>
      <c r="AO18" s="155">
        <f t="shared" si="9"/>
        <v>0</v>
      </c>
      <c r="AR18" s="236"/>
      <c r="AS18" s="56">
        <f t="shared" si="3"/>
        <v>0</v>
      </c>
      <c r="AT18" s="56">
        <f t="shared" si="4"/>
        <v>0</v>
      </c>
      <c r="AU18" s="236"/>
    </row>
    <row r="19" spans="1:47" ht="15.75" thickBot="1" x14ac:dyDescent="0.3">
      <c r="A19" s="17"/>
      <c r="B19" s="16"/>
      <c r="C19" s="21"/>
      <c r="D19" s="3"/>
      <c r="E19" s="3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84">
        <f t="array" ref="R19">SUM(IF($D$3:$Q$3=1,$D$4:$Q$4*$D19:$Q19))*40</f>
        <v>0</v>
      </c>
      <c r="S19" s="84">
        <f t="array" ref="S19">SUM(IF($D$3:$Q$3=2,$D$4:$Q$4*$D19:$Q19))*40</f>
        <v>0</v>
      </c>
      <c r="T19" s="84">
        <f t="array" ref="T19">SUM(IF($D$3:$Q$3=3,$D$4:$Q$4*$D19:$Q19))*40</f>
        <v>0</v>
      </c>
      <c r="U19" s="93">
        <f t="array" ref="U19">SUM(IF($D$3:$Q$3=4,$D$4:$Q$4*$D19:$Q19))*40</f>
        <v>0</v>
      </c>
      <c r="V19" s="3"/>
      <c r="W19" s="11"/>
      <c r="X19" s="54"/>
      <c r="Y19" s="54"/>
      <c r="Z19" s="54"/>
      <c r="AA19" s="54"/>
      <c r="AB19" s="54"/>
      <c r="AC19" s="54"/>
      <c r="AD19" s="54"/>
      <c r="AE19" s="54"/>
      <c r="AF19" s="227">
        <f t="array" ref="AF19">SUM(IF($V$3:$AE$3=1,$V$4:$AE$4*$V19:$AE19))*40</f>
        <v>0</v>
      </c>
      <c r="AG19" s="227">
        <f t="array" ref="AG19">SUM(IF($V$3:$AE$3=2,$V$4:$AE$4*$V19:$AE19))*40</f>
        <v>0</v>
      </c>
      <c r="AH19" s="227">
        <f t="array" ref="AH19">SUM(IF($V$3:$AE$3=3,$V$4:$AE$4*$V19:$AE19))*40</f>
        <v>0</v>
      </c>
      <c r="AI19" s="102">
        <f t="array" ref="AI19">SUM(IF($V$3:$AE$3=4,$V$4:$AE$4*$V19:$AE19))*40</f>
        <v>0</v>
      </c>
      <c r="AJ19" s="101">
        <f t="shared" si="2"/>
        <v>0</v>
      </c>
      <c r="AK19" s="233">
        <f t="shared" si="5"/>
        <v>0</v>
      </c>
      <c r="AL19" s="233">
        <f t="shared" si="6"/>
        <v>0</v>
      </c>
      <c r="AM19" s="233">
        <f t="shared" si="7"/>
        <v>0</v>
      </c>
      <c r="AN19" s="234">
        <f t="shared" si="8"/>
        <v>0</v>
      </c>
      <c r="AO19" s="155">
        <f t="shared" si="9"/>
        <v>0</v>
      </c>
      <c r="AR19" s="236"/>
      <c r="AS19" s="56">
        <f t="shared" si="3"/>
        <v>0</v>
      </c>
      <c r="AT19" s="56">
        <f t="shared" si="4"/>
        <v>0</v>
      </c>
      <c r="AU19" s="236"/>
    </row>
    <row r="20" spans="1:47" ht="15.75" thickBot="1" x14ac:dyDescent="0.3">
      <c r="A20" s="17"/>
      <c r="B20" s="16"/>
      <c r="C20" s="21"/>
      <c r="D20" s="3"/>
      <c r="E20" s="3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84">
        <f t="array" ref="R20">SUM(IF($D$3:$Q$3=1,$D$4:$Q$4*$D20:$Q20))*40</f>
        <v>0</v>
      </c>
      <c r="S20" s="84">
        <f t="array" ref="S20">SUM(IF($D$3:$Q$3=2,$D$4:$Q$4*$D20:$Q20))*40</f>
        <v>0</v>
      </c>
      <c r="T20" s="84">
        <f t="array" ref="T20">SUM(IF($D$3:$Q$3=3,$D$4:$Q$4*$D20:$Q20))*40</f>
        <v>0</v>
      </c>
      <c r="U20" s="93">
        <f t="array" ref="U20">SUM(IF($D$3:$Q$3=4,$D$4:$Q$4*$D20:$Q20))*40</f>
        <v>0</v>
      </c>
      <c r="V20" s="3"/>
      <c r="W20" s="11"/>
      <c r="X20" s="54"/>
      <c r="Y20" s="54"/>
      <c r="Z20" s="54"/>
      <c r="AA20" s="54"/>
      <c r="AB20" s="54"/>
      <c r="AC20" s="54"/>
      <c r="AD20" s="54"/>
      <c r="AE20" s="54"/>
      <c r="AF20" s="227">
        <f t="array" ref="AF20">SUM(IF($V$3:$AE$3=1,$V$4:$AE$4*$V20:$AE20))*40</f>
        <v>0</v>
      </c>
      <c r="AG20" s="227">
        <f t="array" ref="AG20">SUM(IF($V$3:$AE$3=2,$V$4:$AE$4*$V20:$AE20))*40</f>
        <v>0</v>
      </c>
      <c r="AH20" s="227">
        <f t="array" ref="AH20">SUM(IF($V$3:$AE$3=3,$V$4:$AE$4*$V20:$AE20))*40</f>
        <v>0</v>
      </c>
      <c r="AI20" s="102">
        <f t="array" ref="AI20">SUM(IF($V$3:$AE$3=4,$V$4:$AE$4*$V20:$AE20))*40</f>
        <v>0</v>
      </c>
      <c r="AJ20" s="101">
        <f t="shared" si="2"/>
        <v>0</v>
      </c>
      <c r="AK20" s="233">
        <f t="shared" si="5"/>
        <v>0</v>
      </c>
      <c r="AL20" s="233">
        <f t="shared" si="6"/>
        <v>0</v>
      </c>
      <c r="AM20" s="233">
        <f t="shared" si="7"/>
        <v>0</v>
      </c>
      <c r="AN20" s="234">
        <f t="shared" si="8"/>
        <v>0</v>
      </c>
      <c r="AO20" s="155">
        <f t="shared" si="9"/>
        <v>0</v>
      </c>
      <c r="AR20" s="236"/>
      <c r="AS20" s="56">
        <f t="shared" si="3"/>
        <v>0</v>
      </c>
      <c r="AT20" s="56">
        <f t="shared" si="4"/>
        <v>0</v>
      </c>
      <c r="AU20" s="236"/>
    </row>
    <row r="21" spans="1:47" ht="15.75" thickBot="1" x14ac:dyDescent="0.3">
      <c r="A21" s="17"/>
      <c r="B21" s="16"/>
      <c r="C21" s="21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84">
        <f t="array" ref="R21">SUM(IF($D$3:$Q$3=1,$D$4:$Q$4*$D21:$Q21))*40</f>
        <v>0</v>
      </c>
      <c r="S21" s="84">
        <f t="array" ref="S21">SUM(IF($D$3:$Q$3=2,$D$4:$Q$4*$D21:$Q21))*40</f>
        <v>0</v>
      </c>
      <c r="T21" s="84">
        <f t="array" ref="T21">SUM(IF($D$3:$Q$3=3,$D$4:$Q$4*$D21:$Q21))*40</f>
        <v>0</v>
      </c>
      <c r="U21" s="93">
        <f t="array" ref="U21">SUM(IF($D$3:$Q$3=4,$D$4:$Q$4*$D21:$Q21))*40</f>
        <v>0</v>
      </c>
      <c r="V21" s="3"/>
      <c r="W21" s="11"/>
      <c r="X21" s="54"/>
      <c r="Y21" s="54"/>
      <c r="Z21" s="54"/>
      <c r="AA21" s="54"/>
      <c r="AB21" s="54"/>
      <c r="AC21" s="54"/>
      <c r="AD21" s="54"/>
      <c r="AE21" s="54"/>
      <c r="AF21" s="227">
        <f t="array" ref="AF21">SUM(IF($V$3:$AE$3=1,$V$4:$AE$4*$V21:$AE21))*40</f>
        <v>0</v>
      </c>
      <c r="AG21" s="227">
        <f t="array" ref="AG21">SUM(IF($V$3:$AE$3=2,$V$4:$AE$4*$V21:$AE21))*40</f>
        <v>0</v>
      </c>
      <c r="AH21" s="227">
        <f t="array" ref="AH21">SUM(IF($V$3:$AE$3=3,$V$4:$AE$4*$V21:$AE21))*40</f>
        <v>0</v>
      </c>
      <c r="AI21" s="102">
        <f t="array" ref="AI21">SUM(IF($V$3:$AE$3=4,$V$4:$AE$4*$V21:$AE21))*40</f>
        <v>0</v>
      </c>
      <c r="AJ21" s="101">
        <f t="shared" si="2"/>
        <v>0</v>
      </c>
      <c r="AK21" s="233">
        <f t="shared" si="5"/>
        <v>0</v>
      </c>
      <c r="AL21" s="233">
        <f t="shared" si="6"/>
        <v>0</v>
      </c>
      <c r="AM21" s="233">
        <f t="shared" si="7"/>
        <v>0</v>
      </c>
      <c r="AN21" s="234">
        <f t="shared" si="8"/>
        <v>0</v>
      </c>
      <c r="AO21" s="155">
        <f t="shared" si="9"/>
        <v>0</v>
      </c>
      <c r="AR21" s="236"/>
      <c r="AS21" s="56">
        <f t="shared" si="3"/>
        <v>0</v>
      </c>
      <c r="AT21" s="56">
        <f t="shared" si="4"/>
        <v>0</v>
      </c>
      <c r="AU21" s="236"/>
    </row>
    <row r="22" spans="1:47" ht="16.149999999999999" customHeight="1" thickBot="1" x14ac:dyDescent="0.3">
      <c r="A22" s="17"/>
      <c r="B22" s="16"/>
      <c r="C22" s="22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84">
        <f t="array" ref="R22">SUM(IF($D$3:$Q$3=1,$D$4:$Q$4*$D22:$Q22))*40</f>
        <v>0</v>
      </c>
      <c r="S22" s="84">
        <f t="array" ref="S22">SUM(IF($D$3:$Q$3=2,$D$4:$Q$4*$D22:$Q22))*40</f>
        <v>0</v>
      </c>
      <c r="T22" s="84">
        <f t="array" ref="T22">SUM(IF($D$3:$Q$3=3,$D$4:$Q$4*$D22:$Q22))*40</f>
        <v>0</v>
      </c>
      <c r="U22" s="93">
        <f t="array" ref="U22">SUM(IF($D$3:$Q$3=4,$D$4:$Q$4*$D22:$Q22))*40</f>
        <v>0</v>
      </c>
      <c r="V22" s="3"/>
      <c r="W22" s="11"/>
      <c r="X22" s="54"/>
      <c r="Y22" s="54"/>
      <c r="Z22" s="54"/>
      <c r="AA22" s="54"/>
      <c r="AB22" s="54"/>
      <c r="AC22" s="54"/>
      <c r="AD22" s="54"/>
      <c r="AE22" s="54"/>
      <c r="AF22" s="227">
        <f t="array" ref="AF22">SUM(IF($V$3:$AE$3=1,$V$4:$AE$4*$V22:$AE22))*40</f>
        <v>0</v>
      </c>
      <c r="AG22" s="227">
        <f t="array" ref="AG22">SUM(IF($V$3:$AE$3=2,$V$4:$AE$4*$V22:$AE22))*40</f>
        <v>0</v>
      </c>
      <c r="AH22" s="227">
        <f t="array" ref="AH22">SUM(IF($V$3:$AE$3=3,$V$4:$AE$4*$V22:$AE22))*40</f>
        <v>0</v>
      </c>
      <c r="AI22" s="102">
        <f t="array" ref="AI22">SUM(IF($V$3:$AE$3=4,$V$4:$AE$4*$V22:$AE22))*40</f>
        <v>0</v>
      </c>
      <c r="AJ22" s="101">
        <f t="shared" si="2"/>
        <v>0</v>
      </c>
      <c r="AK22" s="233">
        <f t="shared" si="5"/>
        <v>0</v>
      </c>
      <c r="AL22" s="233">
        <f t="shared" si="6"/>
        <v>0</v>
      </c>
      <c r="AM22" s="233">
        <f t="shared" si="7"/>
        <v>0</v>
      </c>
      <c r="AN22" s="234">
        <f t="shared" si="8"/>
        <v>0</v>
      </c>
      <c r="AO22" s="155">
        <f t="shared" si="9"/>
        <v>0</v>
      </c>
      <c r="AR22" s="236"/>
      <c r="AS22" s="56">
        <f t="shared" si="3"/>
        <v>0</v>
      </c>
      <c r="AT22" s="56">
        <f t="shared" si="4"/>
        <v>0</v>
      </c>
      <c r="AU22" s="236"/>
    </row>
    <row r="23" spans="1:47" ht="16.149999999999999" customHeight="1" x14ac:dyDescent="0.25">
      <c r="A23" s="139"/>
      <c r="B23" s="140"/>
      <c r="C23" s="141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5">
        <f>SUM(R8:R22)</f>
        <v>0</v>
      </c>
      <c r="S23" s="145">
        <f t="shared" ref="S23:U23" si="10">SUM(S8:S22)</f>
        <v>0</v>
      </c>
      <c r="T23" s="145">
        <f t="shared" si="10"/>
        <v>0</v>
      </c>
      <c r="U23" s="145">
        <f t="shared" si="10"/>
        <v>0</v>
      </c>
      <c r="V23" s="142"/>
      <c r="W23" s="143"/>
      <c r="X23" s="143"/>
      <c r="Y23" s="143"/>
      <c r="Z23" s="143"/>
      <c r="AA23" s="143"/>
      <c r="AB23" s="143"/>
      <c r="AC23" s="143"/>
      <c r="AD23" s="143"/>
      <c r="AE23" s="143"/>
      <c r="AF23" s="151">
        <f>SUM(AF8:AF22)</f>
        <v>0</v>
      </c>
      <c r="AG23" s="151">
        <f t="shared" ref="AG23:AI23" si="11">SUM(AG8:AG22)</f>
        <v>0</v>
      </c>
      <c r="AH23" s="151">
        <f t="shared" si="11"/>
        <v>0</v>
      </c>
      <c r="AI23" s="151">
        <f t="shared" si="11"/>
        <v>0</v>
      </c>
      <c r="AJ23" s="148"/>
      <c r="AK23" s="235">
        <f>SUM(AK8:AK22)</f>
        <v>0</v>
      </c>
      <c r="AL23" s="235">
        <f t="shared" ref="AL23:AM23" si="12">SUM(AL8:AL22)</f>
        <v>0</v>
      </c>
      <c r="AM23" s="235">
        <f t="shared" si="12"/>
        <v>0</v>
      </c>
      <c r="AN23" s="235">
        <f>SUM(AN8:AN22)</f>
        <v>0</v>
      </c>
      <c r="AO23" s="156" t="s">
        <v>22</v>
      </c>
      <c r="AP23" s="173">
        <f>SUM(AO8:AO22)</f>
        <v>0</v>
      </c>
      <c r="AQ23" s="184"/>
      <c r="AR23" s="236"/>
      <c r="AS23" s="236"/>
      <c r="AT23" s="236"/>
      <c r="AU23" s="236"/>
    </row>
    <row r="24" spans="1:47" ht="15.75" customHeight="1" x14ac:dyDescent="0.25"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O24" s="176"/>
      <c r="AP24" s="184"/>
      <c r="AQ24" s="184"/>
      <c r="AR24" s="236"/>
      <c r="AS24" s="236"/>
      <c r="AT24" s="236"/>
      <c r="AU24" s="236"/>
    </row>
    <row r="25" spans="1:47" ht="15.75" customHeight="1" x14ac:dyDescent="0.25"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O25" s="149"/>
      <c r="AP25" s="150"/>
      <c r="AQ25" s="150"/>
      <c r="AR25" s="236"/>
      <c r="AS25" s="236"/>
      <c r="AT25" s="236"/>
      <c r="AU25" s="236"/>
    </row>
    <row r="26" spans="1:47" ht="15.75" customHeight="1" x14ac:dyDescent="0.25">
      <c r="AL26" s="138"/>
      <c r="AR26" s="236"/>
      <c r="AS26" s="236"/>
      <c r="AT26" s="236"/>
      <c r="AU26" s="236"/>
    </row>
    <row r="27" spans="1:47" ht="15.75" customHeight="1" x14ac:dyDescent="0.25"/>
    <row r="28" spans="1:47" ht="15.75" customHeight="1" x14ac:dyDescent="0.25"/>
    <row r="29" spans="1:47" ht="15.75" customHeight="1" x14ac:dyDescent="0.25"/>
    <row r="30" spans="1:47" ht="15.75" customHeight="1" x14ac:dyDescent="0.25"/>
    <row r="31" spans="1:47" ht="15.75" customHeight="1" x14ac:dyDescent="0.25"/>
    <row r="32" spans="1:4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3">
    <mergeCell ref="D1:U1"/>
    <mergeCell ref="V1:AI1"/>
    <mergeCell ref="AJ1:AO1"/>
  </mergeCells>
  <phoneticPr fontId="16" type="noConversion"/>
  <pageMargins left="0.7" right="0.7" top="0.75" bottom="0.75" header="0" footer="0"/>
  <pageSetup paperSize="9" orientation="portrait" r:id="rId1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21"/>
  <sheetViews>
    <sheetView showGridLines="0" zoomScale="81" zoomScaleNormal="81" workbookViewId="0">
      <pane xSplit="1" topLeftCell="B1" activePane="topRight" state="frozen"/>
      <selection pane="topRight" activeCell="E31" sqref="E31"/>
    </sheetView>
  </sheetViews>
  <sheetFormatPr baseColWidth="10" defaultRowHeight="14.25" x14ac:dyDescent="0.2"/>
  <cols>
    <col min="1" max="1" width="16.75" customWidth="1"/>
    <col min="2" max="2" width="11.875" customWidth="1"/>
    <col min="3" max="3" width="13.25" customWidth="1"/>
    <col min="25" max="25" width="16.875" customWidth="1"/>
  </cols>
  <sheetData>
    <row r="1" spans="1:28" ht="16.5" thickBot="1" x14ac:dyDescent="0.3">
      <c r="A1" s="23"/>
      <c r="B1" s="18"/>
      <c r="C1" s="13"/>
      <c r="D1" s="284" t="s">
        <v>28</v>
      </c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6"/>
      <c r="X1" s="281"/>
      <c r="Y1" s="283"/>
      <c r="Z1" s="1"/>
      <c r="AA1" s="55" t="s">
        <v>16</v>
      </c>
      <c r="AB1" s="48">
        <v>40</v>
      </c>
    </row>
    <row r="2" spans="1:28" ht="16.5" thickBot="1" x14ac:dyDescent="0.3">
      <c r="A2" s="260"/>
      <c r="B2" s="1"/>
      <c r="C2" s="14" t="s">
        <v>0</v>
      </c>
      <c r="D2" s="57">
        <v>44567</v>
      </c>
      <c r="E2" s="30"/>
      <c r="F2" s="30"/>
      <c r="G2" s="30"/>
      <c r="H2" s="30"/>
      <c r="I2" s="30"/>
      <c r="J2" s="73"/>
      <c r="K2" s="73"/>
      <c r="L2" s="73"/>
      <c r="M2" s="73"/>
      <c r="N2" s="73"/>
      <c r="O2" s="73"/>
      <c r="P2" s="73"/>
      <c r="Q2" s="73"/>
      <c r="R2" s="73"/>
      <c r="S2" s="73"/>
      <c r="T2" s="85" t="s">
        <v>18</v>
      </c>
      <c r="U2" s="85" t="s">
        <v>19</v>
      </c>
      <c r="V2" s="85" t="s">
        <v>20</v>
      </c>
      <c r="W2" s="94" t="s">
        <v>21</v>
      </c>
      <c r="X2" s="43" t="s">
        <v>8</v>
      </c>
      <c r="Y2" s="98" t="s">
        <v>22</v>
      </c>
      <c r="Z2" s="1"/>
    </row>
    <row r="3" spans="1:28" ht="16.5" thickBot="1" x14ac:dyDescent="0.3">
      <c r="A3" s="79"/>
      <c r="B3" s="1"/>
      <c r="C3" s="80" t="s">
        <v>17</v>
      </c>
      <c r="D3" s="87">
        <f t="shared" ref="D3" si="0">IF(MONTH(D2)&lt;=3,1,IF(MONTH(D2)&lt;=6,2,IF(MONTH(D2)&lt;=9,3,4)))</f>
        <v>1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103"/>
      <c r="S3" s="103"/>
      <c r="T3" s="106"/>
      <c r="U3" s="106"/>
      <c r="V3" s="106"/>
      <c r="W3" s="107"/>
      <c r="X3" s="118"/>
      <c r="Y3" s="117"/>
      <c r="Z3" s="1"/>
    </row>
    <row r="4" spans="1:28" ht="16.5" thickBot="1" x14ac:dyDescent="0.3">
      <c r="A4" s="23"/>
      <c r="B4" s="24"/>
      <c r="C4" s="25" t="s">
        <v>6</v>
      </c>
      <c r="D4" s="237">
        <v>2.5</v>
      </c>
      <c r="E4" s="135"/>
      <c r="F4" s="71"/>
      <c r="G4" s="135"/>
      <c r="H4" s="71"/>
      <c r="I4" s="71"/>
      <c r="J4" s="169"/>
      <c r="K4" s="169"/>
      <c r="L4" s="157"/>
      <c r="M4" s="157"/>
      <c r="N4" s="157"/>
      <c r="O4" s="157"/>
      <c r="P4" s="169"/>
      <c r="Q4" s="169"/>
      <c r="R4" s="74"/>
      <c r="S4" s="74"/>
      <c r="T4" s="108"/>
      <c r="U4" s="108"/>
      <c r="V4" s="108"/>
      <c r="W4" s="109"/>
      <c r="X4" s="119"/>
      <c r="Y4" s="120"/>
      <c r="Z4" s="24"/>
    </row>
    <row r="5" spans="1:28" ht="15.75" thickBot="1" x14ac:dyDescent="0.3">
      <c r="A5" s="39"/>
      <c r="B5" s="41"/>
      <c r="C5" s="31" t="s">
        <v>7</v>
      </c>
      <c r="D5" s="58" t="s">
        <v>40</v>
      </c>
      <c r="E5" s="161"/>
      <c r="F5" s="161"/>
      <c r="G5" s="161"/>
      <c r="H5" s="42"/>
      <c r="I5" s="170"/>
      <c r="J5" s="162"/>
      <c r="K5" s="162"/>
      <c r="L5" s="162"/>
      <c r="M5" s="162"/>
      <c r="N5" s="162"/>
      <c r="O5" s="162"/>
      <c r="P5" s="162"/>
      <c r="Q5" s="162"/>
      <c r="R5" s="162"/>
      <c r="S5" s="75"/>
      <c r="T5" s="110"/>
      <c r="U5" s="110"/>
      <c r="V5" s="110"/>
      <c r="W5" s="111"/>
      <c r="X5" s="123"/>
      <c r="Y5" s="126"/>
      <c r="Z5" s="41"/>
    </row>
    <row r="6" spans="1:28" ht="15.75" thickBot="1" x14ac:dyDescent="0.3">
      <c r="A6" s="63"/>
      <c r="B6" s="64"/>
      <c r="C6" s="62" t="s">
        <v>14</v>
      </c>
      <c r="D6" s="88" t="s">
        <v>15</v>
      </c>
      <c r="E6" s="88"/>
      <c r="F6" s="88"/>
      <c r="G6" s="88"/>
      <c r="H6" s="65"/>
      <c r="I6" s="88"/>
      <c r="J6" s="65"/>
      <c r="K6" s="88"/>
      <c r="L6" s="65"/>
      <c r="M6" s="88"/>
      <c r="N6" s="65"/>
      <c r="O6" s="88"/>
      <c r="P6" s="88"/>
      <c r="Q6" s="88"/>
      <c r="R6" s="166"/>
      <c r="S6" s="76"/>
      <c r="T6" s="112"/>
      <c r="U6" s="112"/>
      <c r="V6" s="112"/>
      <c r="W6" s="113"/>
      <c r="X6" s="127"/>
      <c r="Y6" s="130"/>
      <c r="Z6" s="64"/>
    </row>
    <row r="7" spans="1:28" ht="16.5" thickBot="1" x14ac:dyDescent="0.3">
      <c r="A7" s="2" t="s">
        <v>1</v>
      </c>
      <c r="B7" s="232" t="s">
        <v>2</v>
      </c>
      <c r="C7" s="19" t="s">
        <v>5</v>
      </c>
      <c r="D7" s="36"/>
      <c r="E7" s="37"/>
      <c r="F7" s="37"/>
      <c r="G7" s="37"/>
      <c r="H7" s="37"/>
      <c r="I7" s="37"/>
      <c r="J7" s="77"/>
      <c r="K7" s="77"/>
      <c r="L7" s="77"/>
      <c r="M7" s="77"/>
      <c r="N7" s="77"/>
      <c r="O7" s="77"/>
      <c r="P7" s="77"/>
      <c r="Q7" s="77"/>
      <c r="R7" s="77"/>
      <c r="S7" s="77"/>
      <c r="T7" s="104"/>
      <c r="U7" s="104"/>
      <c r="V7" s="104"/>
      <c r="W7" s="95"/>
      <c r="X7" s="97"/>
      <c r="Y7" s="99"/>
      <c r="Z7" s="1"/>
    </row>
    <row r="8" spans="1:28" ht="15.75" thickBot="1" x14ac:dyDescent="0.3">
      <c r="A8" s="17"/>
      <c r="B8" s="16"/>
      <c r="C8" s="21"/>
      <c r="D8" s="6"/>
      <c r="E8" s="7"/>
      <c r="F8" s="7"/>
      <c r="G8" s="7"/>
      <c r="H8" s="7"/>
      <c r="I8" s="7"/>
      <c r="J8" s="78"/>
      <c r="K8" s="78"/>
      <c r="L8" s="78"/>
      <c r="M8" s="78"/>
      <c r="N8" s="78"/>
      <c r="O8" s="78"/>
      <c r="P8" s="78"/>
      <c r="Q8" s="78"/>
      <c r="R8" s="78"/>
      <c r="S8" s="78"/>
      <c r="T8" s="228">
        <f t="array" ref="T8">SUM(IF($D$3:$S$3=1,$D$4:$S$4*$D8:$S8))*AB1</f>
        <v>0</v>
      </c>
      <c r="U8" s="228">
        <f t="array" ref="U8">SUM(IF($D$3:$S$3=2,$D$4:$S$4*$D8:$S8))*AB1</f>
        <v>0</v>
      </c>
      <c r="V8" s="228">
        <f t="array" ref="V8">SUM(IF($D$3:$S$3=3,$D$4:$S$4*$D8:$S8))*AB1</f>
        <v>0</v>
      </c>
      <c r="W8" s="105">
        <f t="array" ref="W8">SUM(IF($D$3:$S$3=4,$D$4:$S$4*$D8:$S8))*AB1</f>
        <v>0</v>
      </c>
      <c r="X8" s="101">
        <f>SUMPRODUCT(D8:W8,D$4:W$4)</f>
        <v>0</v>
      </c>
      <c r="Y8" s="155">
        <f>T8+U8+V8+W8</f>
        <v>0</v>
      </c>
      <c r="Z8" s="1"/>
    </row>
    <row r="9" spans="1:28" ht="15.75" thickBot="1" x14ac:dyDescent="0.3">
      <c r="A9" s="17"/>
      <c r="B9" s="16"/>
      <c r="C9" s="21"/>
      <c r="D9" s="6"/>
      <c r="E9" s="7"/>
      <c r="F9" s="7"/>
      <c r="G9" s="7"/>
      <c r="H9" s="7"/>
      <c r="I9" s="7"/>
      <c r="J9" s="78"/>
      <c r="K9" s="78"/>
      <c r="L9" s="78"/>
      <c r="M9" s="78"/>
      <c r="N9" s="78"/>
      <c r="O9" s="78"/>
      <c r="P9" s="78"/>
      <c r="Q9" s="78"/>
      <c r="R9" s="78"/>
      <c r="S9" s="78"/>
      <c r="T9" s="228">
        <f t="array" ref="T9">SUM(IF($D$3:$S$3=1,$D$4:$S$4*$D9:$S9))*AB1</f>
        <v>0</v>
      </c>
      <c r="U9" s="228">
        <f t="array" ref="U9">SUM(IF($D$3:$S$3=2,$D$4:$S$4*$D9:$S9))*AB2</f>
        <v>0</v>
      </c>
      <c r="V9" s="228">
        <f t="array" ref="V9">SUM(IF($D$3:$S$3=3,$D$4:$S$4*$D9:$S9))*AB2</f>
        <v>0</v>
      </c>
      <c r="W9" s="105">
        <f t="array" ref="W9">SUM(IF($D$3:$S$3=4,$D$4:$S$4*$D9:$S9))*AB2</f>
        <v>0</v>
      </c>
      <c r="X9" s="101">
        <f>SUMPRODUCT(D9:W9,D$4:W$4)</f>
        <v>0</v>
      </c>
      <c r="Y9" s="155">
        <f>T9+U9+V9+W9</f>
        <v>0</v>
      </c>
      <c r="Z9" s="1"/>
    </row>
    <row r="10" spans="1:28" ht="15.75" thickBot="1" x14ac:dyDescent="0.3">
      <c r="A10" s="17"/>
      <c r="B10" s="16"/>
      <c r="C10" s="21"/>
      <c r="D10" s="6"/>
      <c r="E10" s="7"/>
      <c r="F10" s="7"/>
      <c r="G10" s="7"/>
      <c r="H10" s="7"/>
      <c r="I10" s="7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228">
        <f t="array" ref="T10">SUM(IF($D$3:$S$3=1,$D$4:$S$4*$D10:$S10))*AB1</f>
        <v>0</v>
      </c>
      <c r="U10" s="228">
        <f t="array" ref="U10">SUM(IF($D$3:$S$3=2,$D$4:$S$4*$D10:$S10))*AB3</f>
        <v>0</v>
      </c>
      <c r="V10" s="228">
        <f t="array" ref="V10">SUM(IF($D$3:$S$3=3,$D$4:$S$4*$D10:$S10))*AB3</f>
        <v>0</v>
      </c>
      <c r="W10" s="105">
        <f t="array" ref="W10">SUM(IF($D$3:$S$3=4,$D$4:$S$4*$D10:$S10))*AB3</f>
        <v>0</v>
      </c>
      <c r="X10" s="101">
        <f>SUMPRODUCT(D10:W10,D$4:W$4)</f>
        <v>0</v>
      </c>
      <c r="Y10" s="155">
        <f t="shared" ref="Y10:Y20" si="1">T10+U10+V10+W10</f>
        <v>0</v>
      </c>
      <c r="Z10" s="1"/>
    </row>
    <row r="11" spans="1:28" ht="15.75" thickBot="1" x14ac:dyDescent="0.3">
      <c r="A11" s="17"/>
      <c r="B11" s="16"/>
      <c r="C11" s="167"/>
      <c r="D11" s="6"/>
      <c r="E11" s="7"/>
      <c r="F11" s="7"/>
      <c r="G11" s="7"/>
      <c r="H11" s="7"/>
      <c r="I11" s="7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228">
        <f t="array" ref="T11">SUM(IF($D$3:$S$3=1,$D$4:$S$4*$D11:$S11))*AB1</f>
        <v>0</v>
      </c>
      <c r="U11" s="228">
        <f t="array" ref="U11">SUM(IF($D$3:$S$3=2,$D$4:$S$4*$D11:$S11))*AB4</f>
        <v>0</v>
      </c>
      <c r="V11" s="228">
        <f t="array" ref="V11">SUM(IF($D$3:$S$3=3,$D$4:$S$4*$D11:$S11))*AB4</f>
        <v>0</v>
      </c>
      <c r="W11" s="105">
        <f t="array" ref="W11">SUM(IF($D$3:$S$3=4,$D$4:$S$4*$D11:$S11))*AB4</f>
        <v>0</v>
      </c>
      <c r="X11" s="101">
        <f t="shared" ref="X11:X17" si="2">SUMPRODUCT(D11:W11,D$4:W$4)</f>
        <v>0</v>
      </c>
      <c r="Y11" s="155">
        <f t="shared" si="1"/>
        <v>0</v>
      </c>
      <c r="Z11" s="1"/>
    </row>
    <row r="12" spans="1:28" ht="18" customHeight="1" thickBot="1" x14ac:dyDescent="0.3">
      <c r="A12" s="17"/>
      <c r="B12" s="16"/>
      <c r="C12" s="21"/>
      <c r="D12" s="6"/>
      <c r="E12" s="7"/>
      <c r="F12" s="7"/>
      <c r="G12" s="7"/>
      <c r="H12" s="7"/>
      <c r="I12" s="7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228">
        <f t="array" ref="T12">SUM(IF($D$3:$S$3=1,$D$4:$S$4*$D12:$S12))*AB1</f>
        <v>0</v>
      </c>
      <c r="U12" s="228">
        <f t="array" ref="U12">SUM(IF($D$3:$S$3=2,$D$4:$S$4*$D12:$S12))*AB5</f>
        <v>0</v>
      </c>
      <c r="V12" s="228">
        <f t="array" ref="V12">SUM(IF($D$3:$S$3=3,$D$4:$S$4*$D12:$S12))*AB5</f>
        <v>0</v>
      </c>
      <c r="W12" s="105">
        <f t="array" ref="W12">SUM(IF($D$3:$S$3=4,$D$4:$S$4*$D12:$S12))*AB5</f>
        <v>0</v>
      </c>
      <c r="X12" s="101">
        <f t="shared" si="2"/>
        <v>0</v>
      </c>
      <c r="Y12" s="155">
        <f t="shared" si="1"/>
        <v>0</v>
      </c>
      <c r="Z12" s="1"/>
    </row>
    <row r="13" spans="1:28" ht="15.75" thickBot="1" x14ac:dyDescent="0.3">
      <c r="A13" s="17"/>
      <c r="B13" s="16"/>
      <c r="C13" s="21"/>
      <c r="D13" s="6"/>
      <c r="E13" s="7"/>
      <c r="F13" s="7"/>
      <c r="G13" s="7"/>
      <c r="H13" s="7"/>
      <c r="I13" s="7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228">
        <f t="array" ref="T13">SUM(IF($D$3:$S$3=1,$D$4:$S$4*$D13:$S13))*AB1</f>
        <v>0</v>
      </c>
      <c r="U13" s="228">
        <f t="array" ref="U13">SUM(IF($D$3:$S$3=2,$D$4:$S$4*$D13:$S13))*AB6</f>
        <v>0</v>
      </c>
      <c r="V13" s="228">
        <f t="array" ref="V13">SUM(IF($D$3:$S$3=3,$D$4:$S$4*$D13:$S13))*AB6</f>
        <v>0</v>
      </c>
      <c r="W13" s="105">
        <f t="array" ref="W13">SUM(IF($D$3:$S$3=4,$D$4:$S$4*$D13:$S13))*AB6</f>
        <v>0</v>
      </c>
      <c r="X13" s="101">
        <f t="shared" si="2"/>
        <v>0</v>
      </c>
      <c r="Y13" s="155">
        <f t="shared" si="1"/>
        <v>0</v>
      </c>
      <c r="Z13" s="1"/>
    </row>
    <row r="14" spans="1:28" ht="15.75" thickBot="1" x14ac:dyDescent="0.3">
      <c r="A14" s="17"/>
      <c r="B14" s="16"/>
      <c r="C14" s="167"/>
      <c r="D14" s="6"/>
      <c r="E14" s="7"/>
      <c r="F14" s="7"/>
      <c r="G14" s="7"/>
      <c r="H14" s="7"/>
      <c r="I14" s="7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228">
        <f t="array" ref="T14">SUM(IF($D$3:$S$3=1,$D$4:$S$4*$D14:$S14))*AB1</f>
        <v>0</v>
      </c>
      <c r="U14" s="228">
        <f t="array" ref="U14">SUM(IF($D$3:$S$3=2,$D$4:$S$4*$D14:$S14))*AB7</f>
        <v>0</v>
      </c>
      <c r="V14" s="228">
        <f t="array" ref="V14">SUM(IF($D$3:$S$3=3,$D$4:$S$4*$D14:$S14))*AB7</f>
        <v>0</v>
      </c>
      <c r="W14" s="105">
        <f t="array" ref="W14">SUM(IF($D$3:$S$3=4,$D$4:$S$4*$D14:$S14))*AB7</f>
        <v>0</v>
      </c>
      <c r="X14" s="101">
        <f t="shared" si="2"/>
        <v>0</v>
      </c>
      <c r="Y14" s="155">
        <f t="shared" si="1"/>
        <v>0</v>
      </c>
      <c r="Z14" s="1"/>
    </row>
    <row r="15" spans="1:28" ht="15.75" thickBot="1" x14ac:dyDescent="0.3">
      <c r="A15" s="17"/>
      <c r="B15" s="16"/>
      <c r="C15" s="21"/>
      <c r="D15" s="6"/>
      <c r="E15" s="7"/>
      <c r="F15" s="7"/>
      <c r="G15" s="7"/>
      <c r="H15" s="7"/>
      <c r="I15" s="7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228">
        <f t="array" ref="T15">SUM(IF($D$3:$S$3=1,$D$4:$S$4*$D15:$S15))*AB1</f>
        <v>0</v>
      </c>
      <c r="U15" s="228">
        <f t="array" ref="U15">SUM(IF($D$3:$S$3=2,$D$4:$S$4*$D15:$S15))*AB8</f>
        <v>0</v>
      </c>
      <c r="V15" s="228">
        <f t="array" ref="V15">SUM(IF($D$3:$S$3=3,$D$4:$S$4*$D15:$S15))*AB8</f>
        <v>0</v>
      </c>
      <c r="W15" s="105">
        <f t="array" ref="W15">SUM(IF($D$3:$S$3=4,$D$4:$S$4*$D15:$S15))*AB8</f>
        <v>0</v>
      </c>
      <c r="X15" s="101">
        <f t="shared" si="2"/>
        <v>0</v>
      </c>
      <c r="Y15" s="155">
        <f t="shared" si="1"/>
        <v>0</v>
      </c>
      <c r="Z15" s="1"/>
    </row>
    <row r="16" spans="1:28" ht="15.75" thickBot="1" x14ac:dyDescent="0.3">
      <c r="A16" s="17"/>
      <c r="B16" s="16"/>
      <c r="C16" s="21"/>
      <c r="D16" s="6"/>
      <c r="E16" s="7"/>
      <c r="F16" s="7"/>
      <c r="G16" s="7"/>
      <c r="H16" s="7"/>
      <c r="I16" s="7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228">
        <f t="array" ref="T16">SUM(IF($D$3:$S$3=1,$D$4:$S$4*$D16:$S16))*AB1</f>
        <v>0</v>
      </c>
      <c r="U16" s="228">
        <f t="array" ref="U16">SUM(IF($D$3:$S$3=2,$D$4:$S$4*$D16:$S16))*AB9</f>
        <v>0</v>
      </c>
      <c r="V16" s="228">
        <f t="array" ref="V16">SUM(IF($D$3:$S$3=3,$D$4:$S$4*$D16:$S16))*AB9</f>
        <v>0</v>
      </c>
      <c r="W16" s="105">
        <f t="array" ref="W16">SUM(IF($D$3:$S$3=4,$D$4:$S$4*$D16:$S16))*AB9</f>
        <v>0</v>
      </c>
      <c r="X16" s="101">
        <f t="shared" si="2"/>
        <v>0</v>
      </c>
      <c r="Y16" s="155">
        <f t="shared" si="1"/>
        <v>0</v>
      </c>
      <c r="Z16" s="1"/>
    </row>
    <row r="17" spans="1:26" ht="15.75" thickBot="1" x14ac:dyDescent="0.3">
      <c r="A17" s="17"/>
      <c r="B17" s="16"/>
      <c r="C17" s="21"/>
      <c r="D17" s="6"/>
      <c r="E17" s="7"/>
      <c r="F17" s="7"/>
      <c r="G17" s="7"/>
      <c r="H17" s="7"/>
      <c r="I17" s="7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228">
        <f t="array" ref="T17">SUM(IF($D$3:$S$3=1,$D$4:$S$4*$D17:$S17))*AB1</f>
        <v>0</v>
      </c>
      <c r="U17" s="228">
        <f t="array" ref="U17">SUM(IF($D$3:$S$3=2,$D$4:$S$4*$D17:$S17))*AB10</f>
        <v>0</v>
      </c>
      <c r="V17" s="228">
        <f t="array" ref="V17">SUM(IF($D$3:$S$3=3,$D$4:$S$4*$D17:$S17))*AB10</f>
        <v>0</v>
      </c>
      <c r="W17" s="105">
        <f t="array" ref="W17">SUM(IF($D$3:$S$3=4,$D$4:$S$4*$D17:$S17))*AB10</f>
        <v>0</v>
      </c>
      <c r="X17" s="101">
        <f t="shared" si="2"/>
        <v>0</v>
      </c>
      <c r="Y17" s="155">
        <f t="shared" si="1"/>
        <v>0</v>
      </c>
      <c r="Z17" s="1"/>
    </row>
    <row r="18" spans="1:26" ht="15.75" thickBot="1" x14ac:dyDescent="0.3">
      <c r="A18" s="17"/>
      <c r="B18" s="16"/>
      <c r="C18" s="21"/>
      <c r="D18" s="6"/>
      <c r="E18" s="7"/>
      <c r="F18" s="7"/>
      <c r="G18" s="7"/>
      <c r="H18" s="7"/>
      <c r="I18" s="7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228">
        <f t="array" ref="T18">SUM(IF($D$3:$S$3=1,$D$4:$S$4*$D18:$S18))*AB1</f>
        <v>0</v>
      </c>
      <c r="U18" s="228">
        <f t="array" ref="U18">SUM(IF($D$3:$S$3=2,$D$4:$S$4*$D18:$S18))*AB11</f>
        <v>0</v>
      </c>
      <c r="V18" s="228">
        <f t="array" ref="V18">SUM(IF($D$3:$S$3=3,$D$4:$S$4*$D18:$S18))*AB11</f>
        <v>0</v>
      </c>
      <c r="W18" s="105">
        <f t="array" ref="W18">SUM(IF($D$3:$S$3=4,$D$4:$S$4*$D18:$S18))*AB11</f>
        <v>0</v>
      </c>
      <c r="X18" s="101">
        <f>SUMPRODUCT(D18:W18,D$4:W$4)</f>
        <v>0</v>
      </c>
      <c r="Y18" s="155">
        <f t="shared" si="1"/>
        <v>0</v>
      </c>
      <c r="Z18" s="1"/>
    </row>
    <row r="19" spans="1:26" ht="18" customHeight="1" thickBot="1" x14ac:dyDescent="0.3">
      <c r="A19" s="17"/>
      <c r="B19" s="16"/>
      <c r="C19" s="21"/>
      <c r="D19" s="6"/>
      <c r="E19" s="7"/>
      <c r="F19" s="7"/>
      <c r="G19" s="7"/>
      <c r="H19" s="7"/>
      <c r="I19" s="7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228">
        <f t="array" ref="T19">SUM(IF($D$3:$S$3=1,$D$4:$S$4*$D19:$S19))*AB1</f>
        <v>0</v>
      </c>
      <c r="U19" s="228">
        <f t="array" ref="U19">SUM(IF($D$3:$S$3=2,$D$4:$S$4*$D19:$S19))*AB12</f>
        <v>0</v>
      </c>
      <c r="V19" s="228">
        <f t="array" ref="V19">SUM(IF($D$3:$S$3=3,$D$4:$S$4*$D19:$S19))*AB12</f>
        <v>0</v>
      </c>
      <c r="W19" s="105">
        <f t="array" ref="W19">SUM(IF($D$3:$S$3=4,$D$4:$S$4*$D19:$S19))*AB12</f>
        <v>0</v>
      </c>
      <c r="X19" s="101">
        <f>SUMPRODUCT(D19:W19,D$4:W$4)</f>
        <v>0</v>
      </c>
      <c r="Y19" s="155">
        <f t="shared" si="1"/>
        <v>0</v>
      </c>
      <c r="Z19" s="1"/>
    </row>
    <row r="20" spans="1:26" ht="15.75" thickBot="1" x14ac:dyDescent="0.3">
      <c r="A20" s="17"/>
      <c r="B20" s="16"/>
      <c r="C20" s="22"/>
      <c r="D20" s="6"/>
      <c r="E20" s="7"/>
      <c r="F20" s="7"/>
      <c r="G20" s="7"/>
      <c r="H20" s="7"/>
      <c r="I20" s="7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228">
        <f t="array" ref="T20">SUM(IF($D$3:$S$3=1,$D$4:$S$4*$D20:$S20))*AB1</f>
        <v>0</v>
      </c>
      <c r="U20" s="228">
        <f t="array" ref="U20">SUM(IF($D$3:$S$3=2,$D$4:$S$4*$D20:$S20))*AB13</f>
        <v>0</v>
      </c>
      <c r="V20" s="228">
        <f t="array" ref="V20">SUM(IF($D$3:$S$3=3,$D$4:$S$4*$D20:$S20))*AB13</f>
        <v>0</v>
      </c>
      <c r="W20" s="105">
        <f t="array" ref="W20">SUM(IF($D$3:$S$3=4,$D$4:$S$4*$D20:$S20))*AB13</f>
        <v>0</v>
      </c>
      <c r="X20" s="101">
        <f>SUMPRODUCT(D20:W20,D$4:W$4)</f>
        <v>0</v>
      </c>
      <c r="Y20" s="155">
        <f t="shared" si="1"/>
        <v>0</v>
      </c>
      <c r="Z20" s="1"/>
    </row>
    <row r="21" spans="1:26" ht="15.75" x14ac:dyDescent="0.25">
      <c r="A21" s="139"/>
      <c r="B21" s="140"/>
      <c r="C21" s="141"/>
      <c r="D21" s="146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52">
        <f>SUM(T8:T20)</f>
        <v>0</v>
      </c>
      <c r="U21" s="152">
        <f>SUM(U8:U20)</f>
        <v>0</v>
      </c>
      <c r="V21" s="152">
        <f>SUM(V8:V20)</f>
        <v>0</v>
      </c>
      <c r="W21" s="152">
        <f>SUM(W8:W20)</f>
        <v>0</v>
      </c>
      <c r="X21" s="148"/>
      <c r="Y21" s="156" t="s">
        <v>22</v>
      </c>
      <c r="Z21" s="173">
        <f>SUM(Y8:Y20)</f>
        <v>0</v>
      </c>
    </row>
  </sheetData>
  <mergeCells count="2">
    <mergeCell ref="D1:W1"/>
    <mergeCell ref="X1:Y1"/>
  </mergeCells>
  <pageMargins left="0.7" right="0.7" top="0.75" bottom="0.75" header="0.3" footer="0.3"/>
  <pageSetup paperSize="9" orientation="portrait" horizontalDpi="0" verticalDpi="0" r:id="rId1"/>
  <drawing r:id="rId2"/>
  <picture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44"/>
  <sheetViews>
    <sheetView showGridLines="0" zoomScale="75" zoomScaleNormal="75" workbookViewId="0">
      <pane xSplit="1" topLeftCell="B1" activePane="topRight" state="frozen"/>
      <selection pane="topRight" activeCell="E13" sqref="E13"/>
    </sheetView>
  </sheetViews>
  <sheetFormatPr baseColWidth="10" defaultRowHeight="15" x14ac:dyDescent="0.25"/>
  <cols>
    <col min="1" max="1" width="24.625" customWidth="1"/>
    <col min="2" max="2" width="13.75" customWidth="1"/>
    <col min="3" max="4" width="11.25" customWidth="1"/>
    <col min="5" max="6" width="13" customWidth="1"/>
    <col min="7" max="7" width="12.5" customWidth="1"/>
    <col min="8" max="15" width="11.25" customWidth="1"/>
    <col min="16" max="16" width="10.75" style="1" customWidth="1"/>
    <col min="17" max="17" width="10.25" style="1" customWidth="1"/>
    <col min="18" max="18" width="10.625" style="1" customWidth="1"/>
    <col min="19" max="19" width="10.875" style="1" customWidth="1"/>
    <col min="21" max="21" width="18.125" customWidth="1"/>
    <col min="23" max="23" width="17.25" bestFit="1" customWidth="1"/>
  </cols>
  <sheetData>
    <row r="1" spans="1:24" ht="30.75" customHeight="1" thickBot="1" x14ac:dyDescent="0.3">
      <c r="A1" s="23"/>
      <c r="B1" s="18"/>
      <c r="C1" s="277" t="s">
        <v>12</v>
      </c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87"/>
      <c r="Q1" s="288"/>
      <c r="R1" s="288"/>
      <c r="S1" s="289"/>
      <c r="T1" s="43" t="s">
        <v>8</v>
      </c>
      <c r="U1" s="50" t="s">
        <v>22</v>
      </c>
      <c r="V1" s="1"/>
      <c r="W1" s="55" t="s">
        <v>16</v>
      </c>
      <c r="X1" s="48">
        <v>40</v>
      </c>
    </row>
    <row r="2" spans="1:24" ht="16.5" thickBot="1" x14ac:dyDescent="0.3">
      <c r="A2" s="261"/>
      <c r="B2" s="14" t="s">
        <v>0</v>
      </c>
      <c r="C2" s="28">
        <v>44578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82" t="s">
        <v>18</v>
      </c>
      <c r="Q2" s="82" t="s">
        <v>19</v>
      </c>
      <c r="R2" s="82" t="s">
        <v>20</v>
      </c>
      <c r="S2" s="91" t="s">
        <v>21</v>
      </c>
      <c r="T2" s="44"/>
      <c r="U2" s="49"/>
      <c r="V2" s="1"/>
    </row>
    <row r="3" spans="1:24" ht="16.5" thickBot="1" x14ac:dyDescent="0.3">
      <c r="A3" s="79"/>
      <c r="B3" s="80" t="s">
        <v>17</v>
      </c>
      <c r="C3" s="87">
        <f t="shared" ref="C3" si="0">IF(MONTH(C2)&lt;=3,1,IF(MONTH(C2)&lt;=6,2,IF(MONTH(C2)&lt;=9,3,4)))</f>
        <v>1</v>
      </c>
      <c r="D3" s="87"/>
      <c r="E3" s="87"/>
      <c r="F3" s="87"/>
      <c r="G3" s="87"/>
      <c r="H3" s="81"/>
      <c r="I3" s="81"/>
      <c r="J3" s="81"/>
      <c r="K3" s="81"/>
      <c r="L3" s="81"/>
      <c r="M3" s="81"/>
      <c r="N3" s="81"/>
      <c r="O3" s="81"/>
      <c r="P3" s="108"/>
      <c r="Q3" s="108"/>
      <c r="R3" s="108"/>
      <c r="S3" s="109"/>
      <c r="T3" s="131"/>
      <c r="U3" s="49"/>
      <c r="V3" s="1"/>
    </row>
    <row r="4" spans="1:24" ht="16.5" thickBot="1" x14ac:dyDescent="0.3">
      <c r="A4" s="23"/>
      <c r="B4" s="25" t="s">
        <v>6</v>
      </c>
      <c r="C4" s="72">
        <v>1</v>
      </c>
      <c r="D4" s="72"/>
      <c r="E4" s="72"/>
      <c r="F4" s="72"/>
      <c r="G4" s="72"/>
      <c r="H4" s="72"/>
      <c r="I4" s="137"/>
      <c r="J4" s="72"/>
      <c r="K4" s="137"/>
      <c r="L4" s="137"/>
      <c r="M4" s="72"/>
      <c r="N4" s="72"/>
      <c r="O4" s="26"/>
      <c r="P4" s="110"/>
      <c r="Q4" s="110"/>
      <c r="R4" s="110"/>
      <c r="S4" s="111"/>
      <c r="T4" s="45"/>
      <c r="U4" s="45"/>
      <c r="V4" s="24"/>
    </row>
    <row r="5" spans="1:24" ht="15.75" thickBot="1" x14ac:dyDescent="0.3">
      <c r="A5" s="39"/>
      <c r="B5" s="31" t="s">
        <v>7</v>
      </c>
      <c r="C5" s="134"/>
      <c r="D5" s="134"/>
      <c r="E5" s="134"/>
      <c r="F5" s="134"/>
      <c r="G5" s="134"/>
      <c r="H5" s="134"/>
      <c r="I5" s="134"/>
      <c r="J5" s="134"/>
      <c r="K5" s="165"/>
      <c r="L5" s="134"/>
      <c r="M5" s="134"/>
      <c r="N5" s="165"/>
      <c r="O5" s="40"/>
      <c r="P5" s="112"/>
      <c r="Q5" s="112"/>
      <c r="R5" s="112"/>
      <c r="S5" s="113"/>
      <c r="T5" s="47"/>
      <c r="U5" s="51"/>
      <c r="V5" s="41"/>
    </row>
    <row r="6" spans="1:24" ht="16.5" thickBot="1" x14ac:dyDescent="0.3">
      <c r="A6" s="2" t="s">
        <v>1</v>
      </c>
      <c r="B6" s="15" t="s">
        <v>2</v>
      </c>
      <c r="C6" s="32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186"/>
      <c r="P6" s="185"/>
      <c r="Q6" s="83"/>
      <c r="R6" s="83"/>
      <c r="S6" s="92"/>
      <c r="T6" s="44"/>
      <c r="U6" s="52"/>
      <c r="V6" s="1"/>
    </row>
    <row r="7" spans="1:24" ht="15.75" thickBot="1" x14ac:dyDescent="0.3">
      <c r="A7" s="17"/>
      <c r="B7" s="16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5"/>
      <c r="P7" s="84">
        <f t="array" ref="P7">SUM(IF($C$3:$O$3=1,$C$4:$O$4*$C7:$O7))*40</f>
        <v>0</v>
      </c>
      <c r="Q7" s="84">
        <f t="array" ref="Q7">SUM(IF($C$3:$O$3=2,$C$4:$O$4*$C7:$O7))*40</f>
        <v>0</v>
      </c>
      <c r="R7" s="84">
        <f t="array" ref="R7">SUM(IF($C$3:$O$3=3,$C$4:$O$4*$C7:$O7))*40</f>
        <v>0</v>
      </c>
      <c r="S7" s="93">
        <f t="array" ref="S7">SUM(IF($C$3:$O$3=4,$C$4:$O$4*$C7:$O7))*40</f>
        <v>0</v>
      </c>
      <c r="T7" s="46">
        <f t="shared" ref="T7:T20" si="1">SUMPRODUCT(C7:S7,C$4:S$4)</f>
        <v>0</v>
      </c>
      <c r="U7" s="132">
        <f t="shared" ref="U7:U19" si="2">T7*$X$1</f>
        <v>0</v>
      </c>
      <c r="V7" s="1"/>
    </row>
    <row r="8" spans="1:24" ht="15.75" thickBot="1" x14ac:dyDescent="0.3">
      <c r="A8" s="17"/>
      <c r="B8" s="16"/>
      <c r="C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"/>
      <c r="P8" s="84">
        <f t="array" ref="P8">SUM(IF($C$3:$O$3=1,$C$4:$O$4*$C8:$O8))*40</f>
        <v>0</v>
      </c>
      <c r="Q8" s="84">
        <f t="array" ref="Q8">SUM(IF($C$3:$O$3=2,$C$4:$O$4*$C8:$O8))*40</f>
        <v>0</v>
      </c>
      <c r="R8" s="84">
        <f t="array" ref="R8">SUM(IF($C$3:$O$3=3,$C$4:$O$4*$C8:$O8))*40</f>
        <v>0</v>
      </c>
      <c r="S8" s="93">
        <f t="array" ref="S8">SUM(IF($C$3:$O$3=4,$C$4:$O$4*$C8:$O8))*40</f>
        <v>0</v>
      </c>
      <c r="T8" s="46">
        <f t="shared" si="1"/>
        <v>0</v>
      </c>
      <c r="U8" s="132">
        <f t="shared" si="2"/>
        <v>0</v>
      </c>
      <c r="V8" s="1"/>
    </row>
    <row r="9" spans="1:24" ht="15.75" thickBot="1" x14ac:dyDescent="0.3">
      <c r="A9" s="17"/>
      <c r="B9" s="16"/>
      <c r="C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5"/>
      <c r="P9" s="84">
        <f t="array" ref="P9">SUM(IF($C$3:$O$3=1,$C$4:$O$4*$C9:$O9))*40</f>
        <v>0</v>
      </c>
      <c r="Q9" s="84">
        <f t="array" ref="Q9">SUM(IF($C$3:$O$3=2,$C$4:$O$4*$C9:$O9))*40</f>
        <v>0</v>
      </c>
      <c r="R9" s="84">
        <f t="array" ref="R9">SUM(IF($C$3:$O$3=3,$C$4:$O$4*$C9:$O9))*40</f>
        <v>0</v>
      </c>
      <c r="S9" s="93">
        <f t="array" ref="S9">SUM(IF($C$3:$O$3=4,$C$4:$O$4*$C9:$O9))*40</f>
        <v>0</v>
      </c>
      <c r="T9" s="46">
        <f t="shared" si="1"/>
        <v>0</v>
      </c>
      <c r="U9" s="132">
        <f t="shared" si="2"/>
        <v>0</v>
      </c>
      <c r="V9" s="1"/>
    </row>
    <row r="10" spans="1:24" ht="15.75" thickBot="1" x14ac:dyDescent="0.3">
      <c r="A10" s="17"/>
      <c r="B10" s="16"/>
      <c r="C10" s="3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5"/>
      <c r="P10" s="84">
        <f t="array" ref="P10">SUM(IF($C$3:$O$3=1,$C$4:$O$4*$C10:$O10))*40</f>
        <v>0</v>
      </c>
      <c r="Q10" s="84">
        <f t="array" ref="Q10">SUM(IF($C$3:$O$3=2,$C$4:$O$4*$C10:$O10))*40</f>
        <v>0</v>
      </c>
      <c r="R10" s="84">
        <f t="array" ref="R10">SUM(IF($C$3:$O$3=3,$C$4:$O$4*$C10:$O10))*40</f>
        <v>0</v>
      </c>
      <c r="S10" s="93">
        <f t="array" ref="S10">SUM(IF($C$3:$O$3=4,$C$4:$O$4*$C10:$O10))*40</f>
        <v>0</v>
      </c>
      <c r="T10" s="225">
        <f t="shared" si="1"/>
        <v>0</v>
      </c>
      <c r="U10" s="132">
        <f t="shared" si="2"/>
        <v>0</v>
      </c>
      <c r="V10" s="1"/>
    </row>
    <row r="11" spans="1:24" ht="15.75" thickBot="1" x14ac:dyDescent="0.3">
      <c r="A11" s="17"/>
      <c r="B11" s="16"/>
      <c r="C11" s="3"/>
      <c r="D11" s="4"/>
      <c r="E11" s="164"/>
      <c r="F11" s="4"/>
      <c r="G11" s="4"/>
      <c r="H11" s="4"/>
      <c r="I11" s="4"/>
      <c r="J11" s="4"/>
      <c r="K11" s="4"/>
      <c r="L11" s="4"/>
      <c r="M11" s="4"/>
      <c r="N11" s="4"/>
      <c r="O11" s="5"/>
      <c r="P11" s="84">
        <f t="array" ref="P11">SUM(IF($C$3:$O$3=1,$C$4:$O$4*$C11:$O11))*40</f>
        <v>0</v>
      </c>
      <c r="Q11" s="84">
        <f t="array" ref="Q11">SUM(IF($C$3:$O$3=2,$C$4:$O$4*$C11:$O11))*40</f>
        <v>0</v>
      </c>
      <c r="R11" s="84">
        <f t="array" ref="R11">SUM(IF($C$3:$O$3=3,$C$4:$O$4*$C11:$O11))*40</f>
        <v>0</v>
      </c>
      <c r="S11" s="93">
        <f t="array" ref="S11">SUM(IF($C$3:$O$3=4,$C$4:$O$4*$C11:$O11))*40</f>
        <v>0</v>
      </c>
      <c r="T11" s="225">
        <f t="shared" si="1"/>
        <v>0</v>
      </c>
      <c r="U11" s="132">
        <f t="shared" si="2"/>
        <v>0</v>
      </c>
      <c r="V11" s="1"/>
    </row>
    <row r="12" spans="1:24" ht="15.75" thickBot="1" x14ac:dyDescent="0.3">
      <c r="A12" s="17"/>
      <c r="B12" s="16"/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5"/>
      <c r="P12" s="84">
        <f t="array" ref="P12">SUM(IF($C$3:$O$3=1,$C$4:$O$4*$C12:$O12))*40</f>
        <v>0</v>
      </c>
      <c r="Q12" s="84">
        <f t="array" ref="Q12">SUM(IF($C$3:$O$3=2,$C$4:$O$4*$C12:$O12))*40</f>
        <v>0</v>
      </c>
      <c r="R12" s="84">
        <f t="array" ref="R12">SUM(IF($C$3:$O$3=3,$C$4:$O$4*$C12:$O12))*40</f>
        <v>0</v>
      </c>
      <c r="S12" s="93">
        <f t="array" ref="S12">SUM(IF($C$3:$O$3=4,$C$4:$O$4*$C12:$O12))*40</f>
        <v>0</v>
      </c>
      <c r="T12" s="46">
        <f t="shared" si="1"/>
        <v>0</v>
      </c>
      <c r="U12" s="132">
        <f t="shared" si="2"/>
        <v>0</v>
      </c>
      <c r="V12" s="1"/>
    </row>
    <row r="13" spans="1:24" ht="15.75" thickBot="1" x14ac:dyDescent="0.3">
      <c r="A13" s="17"/>
      <c r="B13" s="16"/>
      <c r="C13" s="3"/>
      <c r="D13" s="4"/>
      <c r="E13" s="4"/>
      <c r="F13" s="4"/>
      <c r="G13" s="4"/>
      <c r="H13" s="4"/>
      <c r="I13" s="4"/>
      <c r="J13" s="4"/>
      <c r="K13" s="4"/>
      <c r="L13" s="164"/>
      <c r="M13" s="164"/>
      <c r="N13" s="164"/>
      <c r="O13" s="5"/>
      <c r="P13" s="84">
        <f t="array" ref="P13">SUM(IF($C$3:$O$3=1,$C$4:$O$4*$C13:$O13))*40</f>
        <v>0</v>
      </c>
      <c r="Q13" s="84">
        <f t="array" ref="Q13">SUM(IF($C$3:$O$3=2,$C$4:$O$4*$C13:$O13))*40</f>
        <v>0</v>
      </c>
      <c r="R13" s="84">
        <f t="array" ref="R13">SUM(IF($C$3:$O$3=3,$C$4:$O$4*$C13:$O13))*40</f>
        <v>0</v>
      </c>
      <c r="S13" s="93">
        <f t="array" ref="S13">SUM(IF($C$3:$O$3=4,$C$4:$O$4*$C13:$O13))*40</f>
        <v>0</v>
      </c>
      <c r="T13" s="46">
        <f t="shared" si="1"/>
        <v>0</v>
      </c>
      <c r="U13" s="132">
        <f t="shared" si="2"/>
        <v>0</v>
      </c>
      <c r="V13" s="1"/>
    </row>
    <row r="14" spans="1:24" ht="15.75" thickBot="1" x14ac:dyDescent="0.3">
      <c r="A14" s="17"/>
      <c r="B14" s="16"/>
      <c r="C14" s="3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  <c r="P14" s="84">
        <f t="array" ref="P14">SUM(IF($C$3:$O$3=1,$C$4:$O$4*$C14:$O14))*40</f>
        <v>0</v>
      </c>
      <c r="Q14" s="84">
        <f t="array" ref="Q14">SUM(IF($C$3:$O$3=2,$C$4:$O$4*$C14:$O14))*40</f>
        <v>0</v>
      </c>
      <c r="R14" s="84">
        <f t="array" ref="R14">SUM(IF($C$3:$O$3=3,$C$4:$O$4*$C14:$O14))*40</f>
        <v>0</v>
      </c>
      <c r="S14" s="93">
        <f t="array" ref="S14">SUM(IF($C$3:$O$3=4,$C$4:$O$4*$C14:$O14))*40</f>
        <v>0</v>
      </c>
      <c r="T14" s="46">
        <f t="shared" si="1"/>
        <v>0</v>
      </c>
      <c r="U14" s="132">
        <f t="shared" si="2"/>
        <v>0</v>
      </c>
      <c r="V14" s="1"/>
    </row>
    <row r="15" spans="1:24" ht="15.75" thickBot="1" x14ac:dyDescent="0.3">
      <c r="A15" s="17"/>
      <c r="B15" s="16"/>
      <c r="C15" s="3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5"/>
      <c r="P15" s="84">
        <f t="array" ref="P15">SUM(IF($C$3:$O$3=1,$C$4:$O$4*$C15:$O15))*40</f>
        <v>0</v>
      </c>
      <c r="Q15" s="84">
        <f t="array" ref="Q15">SUM(IF($C$3:$O$3=2,$C$4:$O$4*$C15:$O15))*40</f>
        <v>0</v>
      </c>
      <c r="R15" s="84">
        <f t="array" ref="R15">SUM(IF($C$3:$O$3=3,$C$4:$O$4*$C15:$O15))*40</f>
        <v>0</v>
      </c>
      <c r="S15" s="93">
        <f t="array" ref="S15">SUM(IF($C$3:$O$3=4,$C$4:$O$4*$C15:$O15))*40</f>
        <v>0</v>
      </c>
      <c r="T15" s="46">
        <f t="shared" si="1"/>
        <v>0</v>
      </c>
      <c r="U15" s="132">
        <f t="shared" si="2"/>
        <v>0</v>
      </c>
      <c r="V15" s="1"/>
    </row>
    <row r="16" spans="1:24" ht="15.75" thickBot="1" x14ac:dyDescent="0.3">
      <c r="A16" s="17"/>
      <c r="B16" s="16"/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5"/>
      <c r="P16" s="84">
        <f t="array" ref="P16">SUM(IF($C$3:$O$3=1,$C$4:$O$4*$C16:$O16))*40</f>
        <v>0</v>
      </c>
      <c r="Q16" s="84">
        <f t="array" ref="Q16">SUM(IF($C$3:$O$3=2,$C$4:$O$4*$C16:$O16))*40</f>
        <v>0</v>
      </c>
      <c r="R16" s="84">
        <f t="array" ref="R16">SUM(IF($C$3:$O$3=3,$C$4:$O$4*$C16:$O16))*40</f>
        <v>0</v>
      </c>
      <c r="S16" s="93">
        <f t="array" ref="S16">SUM(IF($C$3:$O$3=4,$C$4:$O$4*$C16:$O16))*40</f>
        <v>0</v>
      </c>
      <c r="T16" s="46">
        <f t="shared" si="1"/>
        <v>0</v>
      </c>
      <c r="U16" s="132">
        <f t="shared" si="2"/>
        <v>0</v>
      </c>
      <c r="V16" s="1"/>
    </row>
    <row r="17" spans="1:22" ht="15.75" thickBot="1" x14ac:dyDescent="0.3">
      <c r="A17" s="17"/>
      <c r="B17" s="16"/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5"/>
      <c r="P17" s="84">
        <f t="array" ref="P17">SUM(IF($C$3:$O$3=1,$C$4:$O$4*$C17:$O17))*40</f>
        <v>0</v>
      </c>
      <c r="Q17" s="84">
        <f t="array" ref="Q17">SUM(IF($C$3:$O$3=2,$C$4:$O$4*$C17:$O17))*40</f>
        <v>0</v>
      </c>
      <c r="R17" s="84">
        <f t="array" ref="R17">SUM(IF($C$3:$O$3=3,$C$4:$O$4*$C17:$O17))*40</f>
        <v>0</v>
      </c>
      <c r="S17" s="93">
        <f t="array" ref="S17">SUM(IF($C$3:$O$3=4,$C$4:$O$4*$C17:$O17))*40</f>
        <v>0</v>
      </c>
      <c r="T17" s="46">
        <f t="shared" si="1"/>
        <v>0</v>
      </c>
      <c r="U17" s="132">
        <f t="shared" si="2"/>
        <v>0</v>
      </c>
      <c r="V17" s="1"/>
    </row>
    <row r="18" spans="1:22" ht="15.75" thickBot="1" x14ac:dyDescent="0.3">
      <c r="A18" s="17"/>
      <c r="B18" s="16"/>
      <c r="C18" s="3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5"/>
      <c r="P18" s="84">
        <f t="array" ref="P18">SUM(IF($C$3:$O$3=1,$C$4:$O$4*$C18:$O18))*40</f>
        <v>0</v>
      </c>
      <c r="Q18" s="84">
        <f t="array" ref="Q18">SUM(IF($C$3:$O$3=2,$C$4:$O$4*$C18:$O18))*40</f>
        <v>0</v>
      </c>
      <c r="R18" s="84">
        <f t="array" ref="R18">SUM(IF($C$3:$O$3=3,$C$4:$O$4*$C18:$O18))*40</f>
        <v>0</v>
      </c>
      <c r="S18" s="93">
        <f t="array" ref="S18">SUM(IF($C$3:$O$3=4,$C$4:$O$4*$C18:$O18))*40</f>
        <v>0</v>
      </c>
      <c r="T18" s="46">
        <f t="shared" si="1"/>
        <v>0</v>
      </c>
      <c r="U18" s="132">
        <f t="shared" si="2"/>
        <v>0</v>
      </c>
      <c r="V18" s="1"/>
    </row>
    <row r="19" spans="1:22" ht="15.75" thickBot="1" x14ac:dyDescent="0.3">
      <c r="A19" s="17"/>
      <c r="B19" s="16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5"/>
      <c r="P19" s="84">
        <f t="array" ref="P19">SUM(IF($C$3:$O$3=1,$C$4:$O$4*$C19:$O19))*40</f>
        <v>0</v>
      </c>
      <c r="Q19" s="84">
        <f t="array" ref="Q19">SUM(IF($C$3:$O$3=2,$C$4:$O$4*$C19:$O19))*40</f>
        <v>0</v>
      </c>
      <c r="R19" s="84">
        <f t="array" ref="R19">SUM(IF($C$3:$O$3=3,$C$4:$O$4*$C19:$O19))*40</f>
        <v>0</v>
      </c>
      <c r="S19" s="93">
        <f t="array" ref="S19">SUM(IF($C$3:$O$3=4,$C$4:$O$4*$C19:$O19))*40</f>
        <v>0</v>
      </c>
      <c r="T19" s="46">
        <f t="shared" si="1"/>
        <v>0</v>
      </c>
      <c r="U19" s="132">
        <f t="shared" si="2"/>
        <v>0</v>
      </c>
      <c r="V19" s="1"/>
    </row>
    <row r="20" spans="1:22" ht="15.75" x14ac:dyDescent="0.25">
      <c r="A20" s="1"/>
      <c r="B20" s="13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38">
        <f>SUM(P7:P19)</f>
        <v>0</v>
      </c>
      <c r="Q20" s="154">
        <f>SUM(Q7:Q19)</f>
        <v>0</v>
      </c>
      <c r="R20" s="138">
        <f>SUM(R7:R19)</f>
        <v>0</v>
      </c>
      <c r="S20" s="138">
        <f>SUM(S7:S19)</f>
        <v>0</v>
      </c>
      <c r="T20" s="1">
        <f t="shared" si="1"/>
        <v>0</v>
      </c>
      <c r="U20" s="156" t="s">
        <v>22</v>
      </c>
      <c r="V20" s="175">
        <f>SUM(U7:U19)</f>
        <v>0</v>
      </c>
    </row>
    <row r="21" spans="1:22" ht="15.75" x14ac:dyDescent="0.25">
      <c r="U21" s="176"/>
      <c r="V21" s="178"/>
    </row>
    <row r="22" spans="1:22" x14ac:dyDescent="0.25">
      <c r="S22" s="138"/>
    </row>
    <row r="23" spans="1:22" x14ac:dyDescent="0.25">
      <c r="S23" s="138"/>
    </row>
    <row r="44" spans="6:6" x14ac:dyDescent="0.25">
      <c r="F44" s="262"/>
    </row>
  </sheetData>
  <mergeCells count="2">
    <mergeCell ref="P1:S1"/>
    <mergeCell ref="C1:O1"/>
  </mergeCells>
  <phoneticPr fontId="16" type="noConversion"/>
  <pageMargins left="0.7" right="0.7" top="0.75" bottom="0.75" header="0.3" footer="0.3"/>
  <pageSetup paperSize="9" orientation="portrait" horizontalDpi="200" verticalDpi="0" r:id="rId1"/>
  <drawing r:id="rId2"/>
  <picture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5"/>
  <sheetViews>
    <sheetView showGridLines="0" zoomScale="75" zoomScaleNormal="75" workbookViewId="0">
      <pane xSplit="1" topLeftCell="B1" activePane="topRight" state="frozen"/>
      <selection pane="topRight" activeCell="E30" sqref="E30"/>
    </sheetView>
  </sheetViews>
  <sheetFormatPr baseColWidth="10" defaultRowHeight="15" x14ac:dyDescent="0.25"/>
  <cols>
    <col min="1" max="1" width="24.375" customWidth="1"/>
    <col min="2" max="2" width="13.75" customWidth="1"/>
    <col min="8" max="8" width="10.75" style="1" customWidth="1"/>
    <col min="9" max="9" width="10.25" style="1" customWidth="1"/>
    <col min="10" max="10" width="10.625" style="1" customWidth="1"/>
    <col min="11" max="11" width="10.875" style="1" customWidth="1"/>
    <col min="13" max="13" width="16.75" customWidth="1"/>
    <col min="16" max="16" width="17.25" bestFit="1" customWidth="1"/>
  </cols>
  <sheetData>
    <row r="1" spans="1:17" ht="34.5" customHeight="1" thickBot="1" x14ac:dyDescent="0.3">
      <c r="A1" s="23"/>
      <c r="B1" s="18"/>
      <c r="C1" s="278" t="s">
        <v>27</v>
      </c>
      <c r="D1" s="279"/>
      <c r="E1" s="279"/>
      <c r="F1" s="279"/>
      <c r="G1" s="279"/>
      <c r="H1" s="287"/>
      <c r="I1" s="288"/>
      <c r="J1" s="288"/>
      <c r="K1" s="289"/>
      <c r="L1" s="43" t="s">
        <v>8</v>
      </c>
      <c r="M1" s="50" t="s">
        <v>22</v>
      </c>
      <c r="N1" s="1"/>
      <c r="O1" s="1"/>
      <c r="P1" s="55" t="s">
        <v>16</v>
      </c>
      <c r="Q1" s="48">
        <v>40</v>
      </c>
    </row>
    <row r="2" spans="1:17" ht="16.5" thickBot="1" x14ac:dyDescent="0.3">
      <c r="A2" s="260"/>
      <c r="B2" s="14" t="s">
        <v>0</v>
      </c>
      <c r="C2" s="28">
        <v>44574</v>
      </c>
      <c r="D2" s="29"/>
      <c r="E2" s="29"/>
      <c r="F2" s="29"/>
      <c r="G2" s="67"/>
      <c r="H2" s="82" t="s">
        <v>18</v>
      </c>
      <c r="I2" s="82" t="s">
        <v>19</v>
      </c>
      <c r="J2" s="82" t="s">
        <v>20</v>
      </c>
      <c r="K2" s="91" t="s">
        <v>21</v>
      </c>
      <c r="L2" s="44"/>
      <c r="M2" s="49"/>
      <c r="N2" s="1"/>
      <c r="O2" s="1"/>
    </row>
    <row r="3" spans="1:17" ht="16.5" thickBot="1" x14ac:dyDescent="0.3">
      <c r="A3" s="79"/>
      <c r="B3" s="80" t="s">
        <v>17</v>
      </c>
      <c r="C3" s="87">
        <f>IF(MONTH(C2)&lt;=3,1,IF(MONTH(C2)&lt;=6,2,IF(MONTH(C2)&lt;=9,3,4)))</f>
        <v>1</v>
      </c>
      <c r="D3" s="87"/>
      <c r="E3" s="81"/>
      <c r="F3" s="81"/>
      <c r="G3" s="81"/>
      <c r="H3" s="108"/>
      <c r="I3" s="108"/>
      <c r="J3" s="108"/>
      <c r="K3" s="109"/>
      <c r="L3" s="131"/>
      <c r="M3" s="49"/>
      <c r="N3" s="1"/>
      <c r="O3" s="1"/>
    </row>
    <row r="4" spans="1:17" ht="16.5" thickBot="1" x14ac:dyDescent="0.3">
      <c r="A4" s="23"/>
      <c r="B4" s="25" t="s">
        <v>6</v>
      </c>
      <c r="C4" s="153">
        <v>1.25</v>
      </c>
      <c r="D4" s="27"/>
      <c r="E4" s="27"/>
      <c r="F4" s="27"/>
      <c r="G4" s="68"/>
      <c r="H4" s="110"/>
      <c r="I4" s="110"/>
      <c r="J4" s="110"/>
      <c r="K4" s="111"/>
      <c r="L4" s="45"/>
      <c r="M4" s="45"/>
      <c r="N4" s="24"/>
      <c r="O4" s="24"/>
    </row>
    <row r="5" spans="1:17" ht="15.75" thickBot="1" x14ac:dyDescent="0.3">
      <c r="A5" s="39"/>
      <c r="B5" s="31" t="s">
        <v>7</v>
      </c>
      <c r="C5" s="40"/>
      <c r="D5" s="40"/>
      <c r="E5" s="40"/>
      <c r="F5" s="40"/>
      <c r="G5" s="69"/>
      <c r="H5" s="112"/>
      <c r="I5" s="112"/>
      <c r="J5" s="112"/>
      <c r="K5" s="113"/>
      <c r="L5" s="47"/>
      <c r="M5" s="51"/>
      <c r="N5" s="41"/>
      <c r="O5" s="41"/>
    </row>
    <row r="6" spans="1:17" ht="16.5" thickBot="1" x14ac:dyDescent="0.3">
      <c r="A6" s="2" t="s">
        <v>1</v>
      </c>
      <c r="B6" s="15" t="s">
        <v>2</v>
      </c>
      <c r="C6" s="34"/>
      <c r="D6" s="33"/>
      <c r="E6" s="53"/>
      <c r="F6" s="53"/>
      <c r="G6" s="186"/>
      <c r="H6" s="185"/>
      <c r="I6" s="83"/>
      <c r="J6" s="83"/>
      <c r="K6" s="92"/>
      <c r="L6" s="44"/>
      <c r="M6" s="52"/>
      <c r="N6" s="1"/>
      <c r="O6" s="1"/>
    </row>
    <row r="7" spans="1:17" ht="15.75" thickBot="1" x14ac:dyDescent="0.3">
      <c r="A7" s="17"/>
      <c r="B7" s="16"/>
      <c r="C7" s="10"/>
      <c r="D7" s="11"/>
      <c r="E7" s="54"/>
      <c r="F7" s="54"/>
      <c r="G7" s="5"/>
      <c r="H7" s="84">
        <f t="array" ref="H7">SUM(IF($C$3:$G$3=1,$C$4:$G$4*$C7:$G7))*40</f>
        <v>0</v>
      </c>
      <c r="I7" s="84">
        <f t="array" ref="I7">SUM(IF($C$3:$G$3=2,$C$4:$G$4*$C7:$G7))*40</f>
        <v>0</v>
      </c>
      <c r="J7" s="84">
        <f t="array" ref="J7">SUM(IF($C$3:$G$3=3,$C$4:$G$4*$C7:$G7))*40</f>
        <v>0</v>
      </c>
      <c r="K7" s="93">
        <f t="array" ref="K7">SUM(IF($C$3:$G$3=4,$C$4:$G$4*$C7:$G7))*40</f>
        <v>0</v>
      </c>
      <c r="L7" s="46">
        <f t="shared" ref="L7:L13" si="0">SUMPRODUCT(C7:K7,C$4:K$4)</f>
        <v>0</v>
      </c>
      <c r="M7" s="132">
        <f t="shared" ref="M7:M13" si="1">L7*$Q$1</f>
        <v>0</v>
      </c>
      <c r="N7" s="1"/>
      <c r="O7" s="1"/>
    </row>
    <row r="8" spans="1:17" ht="15.75" thickBot="1" x14ac:dyDescent="0.3">
      <c r="A8" s="17"/>
      <c r="B8" s="16"/>
      <c r="C8" s="10"/>
      <c r="D8" s="11"/>
      <c r="E8" s="54"/>
      <c r="F8" s="54"/>
      <c r="G8" s="5"/>
      <c r="H8" s="84">
        <f t="array" ref="H8">SUM(IF($C$3:$G$3=1,$C$4:$G$4*$C8:$G8))*40</f>
        <v>0</v>
      </c>
      <c r="I8" s="84">
        <f t="array" ref="I8">SUM(IF($C$3:$G$3=2,$C$4:$G$4*$C8:$G8))*40</f>
        <v>0</v>
      </c>
      <c r="J8" s="84">
        <f t="array" ref="J8">SUM(IF($C$3:$G$3=2,$C$4:$G$4*$C8:$G8))*40</f>
        <v>0</v>
      </c>
      <c r="K8" s="93">
        <f t="array" ref="K8">SUM(IF($C$3:$G$3=4,$C$4:$G$4*$C8:$G8))*40</f>
        <v>0</v>
      </c>
      <c r="L8" s="46">
        <f t="shared" si="0"/>
        <v>0</v>
      </c>
      <c r="M8" s="132">
        <f t="shared" si="1"/>
        <v>0</v>
      </c>
      <c r="N8" s="1"/>
      <c r="O8" s="1"/>
    </row>
    <row r="9" spans="1:17" ht="15.75" thickBot="1" x14ac:dyDescent="0.3">
      <c r="A9" s="17"/>
      <c r="B9" s="16"/>
      <c r="C9" s="10"/>
      <c r="D9" s="11"/>
      <c r="E9" s="54"/>
      <c r="F9" s="54"/>
      <c r="G9" s="5"/>
      <c r="H9" s="84">
        <f t="array" ref="H9">SUM(IF($C$3:$G$3=1,$C$4:$G$4*$C9:$G9))*40</f>
        <v>0</v>
      </c>
      <c r="I9" s="84">
        <f t="array" ref="I9">SUM(IF($C$3:$G$3=2,$C$4:$G$4*$C9:$G9))*40</f>
        <v>0</v>
      </c>
      <c r="J9" s="84">
        <f t="array" ref="J9">SUM(IF($C$3:$G$3=2,$C$4:$G$4*$C9:$G9))*40</f>
        <v>0</v>
      </c>
      <c r="K9" s="93">
        <f t="array" ref="K9">SUM(IF($C$3:$G$3=4,$C$4:$G$4*$C9:$G9))*40</f>
        <v>0</v>
      </c>
      <c r="L9" s="46">
        <f t="shared" si="0"/>
        <v>0</v>
      </c>
      <c r="M9" s="132">
        <f t="shared" si="1"/>
        <v>0</v>
      </c>
      <c r="N9" s="1"/>
      <c r="O9" s="1"/>
    </row>
    <row r="10" spans="1:17" ht="15.75" thickBot="1" x14ac:dyDescent="0.3">
      <c r="A10" s="17"/>
      <c r="B10" s="16"/>
      <c r="C10" s="12"/>
      <c r="D10" s="11"/>
      <c r="E10" s="54"/>
      <c r="F10" s="54"/>
      <c r="G10" s="5"/>
      <c r="H10" s="84">
        <f t="array" ref="H10">SUM(IF($C$3:$G$3=1,$C$4:$G$4*$C10:$G10))*40</f>
        <v>0</v>
      </c>
      <c r="I10" s="84">
        <f t="array" ref="I10">SUM(IF($C$3:$G$3=2,$C$4:$G$4*$C10:$G10))*40</f>
        <v>0</v>
      </c>
      <c r="J10" s="84">
        <f t="array" ref="J10">SUM(IF($C$3:$G$3=2,$C$4:$G$4*$C10:$G10))*40</f>
        <v>0</v>
      </c>
      <c r="K10" s="93">
        <f t="array" ref="K10">SUM(IF($C$3:$G$3=4,$C$4:$G$4*$C10:$G10))*40</f>
        <v>0</v>
      </c>
      <c r="L10" s="46">
        <f t="shared" si="0"/>
        <v>0</v>
      </c>
      <c r="M10" s="132">
        <f t="shared" si="1"/>
        <v>0</v>
      </c>
      <c r="N10" s="1"/>
      <c r="O10" s="1"/>
    </row>
    <row r="11" spans="1:17" ht="15.75" thickBot="1" x14ac:dyDescent="0.3">
      <c r="A11" s="17"/>
      <c r="B11" s="16"/>
      <c r="C11" s="12"/>
      <c r="D11" s="11"/>
      <c r="E11" s="54"/>
      <c r="F11" s="54"/>
      <c r="G11" s="5"/>
      <c r="H11" s="84">
        <f t="array" ref="H11">SUM(IF($C$3:$G$3=1,$C$4:$G$4*$C11:$G11))*40</f>
        <v>0</v>
      </c>
      <c r="I11" s="84">
        <f t="array" ref="I11">SUM(IF($C$3:$G$3=2,$C$4:$G$4*$C11:$G11))*40</f>
        <v>0</v>
      </c>
      <c r="J11" s="84">
        <f t="array" ref="J11">SUM(IF($C$3:$G$3=2,$C$4:$G$4*$C11:$G11))*40</f>
        <v>0</v>
      </c>
      <c r="K11" s="93">
        <f t="array" ref="K11">SUM(IF($C$3:$G$3=4,$C$4:$G$4*$C11:$G11))*40</f>
        <v>0</v>
      </c>
      <c r="L11" s="46">
        <f t="shared" si="0"/>
        <v>0</v>
      </c>
      <c r="M11" s="132">
        <f t="shared" si="1"/>
        <v>0</v>
      </c>
      <c r="N11" s="1"/>
      <c r="O11" s="1"/>
    </row>
    <row r="12" spans="1:17" ht="15.75" thickBot="1" x14ac:dyDescent="0.3">
      <c r="A12" s="17"/>
      <c r="B12" s="16"/>
      <c r="C12" s="12"/>
      <c r="D12" s="11"/>
      <c r="E12" s="54"/>
      <c r="F12" s="54"/>
      <c r="G12" s="5"/>
      <c r="H12" s="84">
        <f t="array" ref="H12">SUM(IF($C$3:$G$3=1,$C$4:$G$4*$C12:$G12))*40</f>
        <v>0</v>
      </c>
      <c r="I12" s="84">
        <f t="array" ref="I12">SUM(IF($C$3:$G$3=2,$C$4:$G$4*$C12:$G12))*40</f>
        <v>0</v>
      </c>
      <c r="J12" s="84">
        <f t="array" ref="J12">SUM(IF($C$3:$G$3=2,$C$4:$G$4*$C12:$G12))*40</f>
        <v>0</v>
      </c>
      <c r="K12" s="93">
        <f t="array" ref="K12">SUM(IF($C$3:$G$3=4,$C$4:$G$4*$C12:$G12))*40</f>
        <v>0</v>
      </c>
      <c r="L12" s="46">
        <f t="shared" si="0"/>
        <v>0</v>
      </c>
      <c r="M12" s="132">
        <f t="shared" si="1"/>
        <v>0</v>
      </c>
      <c r="N12" s="1"/>
      <c r="O12" s="1"/>
    </row>
    <row r="13" spans="1:17" ht="15.75" thickBot="1" x14ac:dyDescent="0.3">
      <c r="A13" s="17"/>
      <c r="B13" s="16"/>
      <c r="C13" s="3"/>
      <c r="D13" s="11"/>
      <c r="E13" s="54"/>
      <c r="F13" s="54"/>
      <c r="G13" s="5"/>
      <c r="H13" s="84">
        <f t="array" ref="H13">SUM(IF($C$3:$G$3=1,$C$4:$G$4*$C13:$G13))*40</f>
        <v>0</v>
      </c>
      <c r="I13" s="84">
        <f t="array" ref="I13">SUM(IF($C$3:$G$3=2,$C$4:$G$4*$C13:$G13))*40</f>
        <v>0</v>
      </c>
      <c r="J13" s="84">
        <f t="array" ref="J13">SUM(IF($C$3:$G$3=2,$C$4:$G$4*$C13:$G13))*40</f>
        <v>0</v>
      </c>
      <c r="K13" s="93">
        <f t="array" ref="K13">SUM(IF($C$3:$G$3=4,$C$4:$G$4*$C13:$G13))*40</f>
        <v>0</v>
      </c>
      <c r="L13" s="46">
        <f t="shared" si="0"/>
        <v>0</v>
      </c>
      <c r="M13" s="132">
        <f t="shared" si="1"/>
        <v>0</v>
      </c>
      <c r="N13" s="1"/>
      <c r="O13" s="1"/>
    </row>
    <row r="14" spans="1:17" ht="15.75" x14ac:dyDescent="0.25">
      <c r="A14" s="1"/>
      <c r="B14" s="13"/>
      <c r="C14" s="1"/>
      <c r="D14" s="1"/>
      <c r="E14" s="1"/>
      <c r="F14" s="1"/>
      <c r="G14" s="1"/>
      <c r="H14" s="138">
        <f>SUM(H7:H13)</f>
        <v>0</v>
      </c>
      <c r="I14" s="138">
        <f>SUM(I7:I13)</f>
        <v>0</v>
      </c>
      <c r="J14" s="138">
        <f>SUM(J7:J13)</f>
        <v>0</v>
      </c>
      <c r="K14" s="138">
        <f>SUM(K7:K13)</f>
        <v>0</v>
      </c>
      <c r="L14" s="1"/>
      <c r="M14" s="156" t="s">
        <v>22</v>
      </c>
      <c r="N14" s="175">
        <f>SUM(M6:M13)</f>
        <v>0</v>
      </c>
      <c r="O14" s="177"/>
    </row>
    <row r="15" spans="1:17" ht="15.75" x14ac:dyDescent="0.25">
      <c r="M15" s="176"/>
      <c r="N15" s="177"/>
      <c r="O15" s="177"/>
    </row>
  </sheetData>
  <mergeCells count="2">
    <mergeCell ref="C1:G1"/>
    <mergeCell ref="H1:K1"/>
  </mergeCells>
  <pageMargins left="0.7" right="0.7" top="0.75" bottom="0.75" header="0.3" footer="0.3"/>
  <pageSetup paperSize="9" orientation="portrait" horizontalDpi="0" verticalDpi="0" r:id="rId1"/>
  <drawing r:id="rId2"/>
  <picture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26"/>
  <sheetViews>
    <sheetView showGridLines="0" zoomScale="76" zoomScaleNormal="76" workbookViewId="0">
      <pane xSplit="1" topLeftCell="B1" activePane="topRight" state="frozen"/>
      <selection pane="topRight" activeCell="F13" sqref="F13"/>
    </sheetView>
  </sheetViews>
  <sheetFormatPr baseColWidth="10" defaultRowHeight="15" x14ac:dyDescent="0.25"/>
  <cols>
    <col min="1" max="1" width="25.125" customWidth="1"/>
    <col min="2" max="2" width="13.75" customWidth="1"/>
    <col min="3" max="3" width="12" customWidth="1"/>
    <col min="14" max="14" width="10.75" style="1" customWidth="1"/>
    <col min="15" max="15" width="10.25" style="1" customWidth="1"/>
    <col min="16" max="16" width="10.625" style="1" customWidth="1"/>
    <col min="17" max="17" width="10.875" style="1" customWidth="1"/>
    <col min="19" max="19" width="17.25" customWidth="1"/>
    <col min="21" max="21" width="17.25" bestFit="1" customWidth="1"/>
  </cols>
  <sheetData>
    <row r="1" spans="1:22" ht="24.75" customHeight="1" thickBot="1" x14ac:dyDescent="0.3">
      <c r="A1" s="23"/>
      <c r="B1" s="18"/>
      <c r="C1" s="290" t="s">
        <v>13</v>
      </c>
      <c r="D1" s="290"/>
      <c r="E1" s="290"/>
      <c r="F1" s="290"/>
      <c r="G1" s="290"/>
      <c r="H1" s="290"/>
      <c r="I1" s="290"/>
      <c r="J1" s="290"/>
      <c r="K1" s="290"/>
      <c r="L1" s="290"/>
      <c r="M1" s="291"/>
      <c r="N1" s="287"/>
      <c r="O1" s="288"/>
      <c r="P1" s="288"/>
      <c r="Q1" s="289"/>
      <c r="R1" s="43" t="s">
        <v>8</v>
      </c>
      <c r="S1" s="50" t="s">
        <v>22</v>
      </c>
      <c r="T1" s="1"/>
      <c r="U1" s="55" t="s">
        <v>16</v>
      </c>
      <c r="V1" s="48">
        <v>40</v>
      </c>
    </row>
    <row r="2" spans="1:22" ht="16.5" thickBot="1" x14ac:dyDescent="0.3">
      <c r="A2" s="261"/>
      <c r="B2" s="14" t="s">
        <v>0</v>
      </c>
      <c r="C2" s="30"/>
      <c r="D2" s="30"/>
      <c r="E2" s="30"/>
      <c r="F2" s="30"/>
      <c r="G2" s="30"/>
      <c r="H2" s="73"/>
      <c r="I2" s="73"/>
      <c r="J2" s="73"/>
      <c r="K2" s="73"/>
      <c r="L2" s="73"/>
      <c r="M2" s="59"/>
      <c r="N2" s="82" t="s">
        <v>18</v>
      </c>
      <c r="O2" s="82" t="s">
        <v>19</v>
      </c>
      <c r="P2" s="82" t="s">
        <v>20</v>
      </c>
      <c r="Q2" s="91" t="s">
        <v>21</v>
      </c>
      <c r="R2" s="44"/>
      <c r="S2" s="49"/>
      <c r="T2" s="1"/>
    </row>
    <row r="3" spans="1:22" ht="16.5" thickBot="1" x14ac:dyDescent="0.3">
      <c r="A3" s="79"/>
      <c r="B3" s="80" t="s">
        <v>17</v>
      </c>
      <c r="C3" s="87"/>
      <c r="D3" s="87"/>
      <c r="E3" s="87"/>
      <c r="F3" s="87"/>
      <c r="G3" s="87"/>
      <c r="H3" s="81"/>
      <c r="I3" s="81"/>
      <c r="J3" s="81"/>
      <c r="K3" s="81"/>
      <c r="L3" s="81"/>
      <c r="M3" s="81"/>
      <c r="N3" s="108"/>
      <c r="O3" s="108"/>
      <c r="P3" s="108"/>
      <c r="Q3" s="109"/>
      <c r="R3" s="131"/>
      <c r="S3" s="49"/>
      <c r="T3" s="1"/>
    </row>
    <row r="4" spans="1:22" ht="16.5" thickBot="1" x14ac:dyDescent="0.3">
      <c r="A4" s="23"/>
      <c r="B4" s="25" t="s">
        <v>6</v>
      </c>
      <c r="C4" s="135"/>
      <c r="D4" s="71"/>
      <c r="E4" s="242"/>
      <c r="F4" s="135"/>
      <c r="G4" s="71"/>
      <c r="H4" s="157"/>
      <c r="I4" s="159"/>
      <c r="J4" s="169"/>
      <c r="K4" s="169"/>
      <c r="L4" s="74"/>
      <c r="M4" s="60"/>
      <c r="N4" s="110"/>
      <c r="O4" s="110"/>
      <c r="P4" s="110"/>
      <c r="Q4" s="111"/>
      <c r="R4" s="45"/>
      <c r="S4" s="45"/>
      <c r="T4" s="24"/>
    </row>
    <row r="5" spans="1:22" ht="15.75" thickBot="1" x14ac:dyDescent="0.3">
      <c r="A5" s="39"/>
      <c r="B5" s="31" t="s">
        <v>7</v>
      </c>
      <c r="C5" s="70"/>
      <c r="D5" s="70"/>
      <c r="E5" s="42"/>
      <c r="F5" s="70"/>
      <c r="G5" s="42"/>
      <c r="H5" s="75"/>
      <c r="I5" s="75"/>
      <c r="J5" s="75"/>
      <c r="K5" s="162"/>
      <c r="L5" s="162"/>
      <c r="M5" s="61"/>
      <c r="N5" s="112"/>
      <c r="O5" s="112"/>
      <c r="P5" s="112"/>
      <c r="Q5" s="113"/>
      <c r="R5" s="47"/>
      <c r="S5" s="51"/>
      <c r="T5" s="41"/>
    </row>
    <row r="6" spans="1:22" ht="16.5" thickBot="1" x14ac:dyDescent="0.3">
      <c r="A6" s="2" t="s">
        <v>1</v>
      </c>
      <c r="B6" s="15" t="s">
        <v>2</v>
      </c>
      <c r="C6" s="36"/>
      <c r="D6" s="36"/>
      <c r="E6" s="37"/>
      <c r="F6" s="37"/>
      <c r="G6" s="37"/>
      <c r="H6" s="77"/>
      <c r="I6" s="77"/>
      <c r="J6" s="77"/>
      <c r="K6" s="77"/>
      <c r="L6" s="77"/>
      <c r="M6" s="35"/>
      <c r="N6" s="83"/>
      <c r="O6" s="83"/>
      <c r="P6" s="83"/>
      <c r="Q6" s="92"/>
      <c r="R6" s="44"/>
      <c r="S6" s="52"/>
      <c r="T6" s="1"/>
    </row>
    <row r="7" spans="1:22" ht="15.75" thickBot="1" x14ac:dyDescent="0.3">
      <c r="A7" s="17"/>
      <c r="B7" s="16"/>
      <c r="C7" s="6"/>
      <c r="D7" s="6"/>
      <c r="E7" s="7"/>
      <c r="F7" s="7"/>
      <c r="G7" s="7"/>
      <c r="H7" s="78"/>
      <c r="I7" s="78"/>
      <c r="J7" s="78"/>
      <c r="K7" s="78"/>
      <c r="L7" s="78"/>
      <c r="M7" s="9"/>
      <c r="N7" s="84">
        <f t="array" ref="N7">SUM(IF($D$3:$M$3=1,$D$4:$M$4*$D7:$M7))*40</f>
        <v>0</v>
      </c>
      <c r="O7" s="84">
        <f t="array" ref="O7">SUM(IF($D$3:$M$3=2,$D$4:$M$4*$D7:$M7))*40</f>
        <v>0</v>
      </c>
      <c r="P7" s="84">
        <f t="array" ref="P7">SUM(IF($D$3:$M$3=3,$D$4:$M$4*$D7:$M7))*40</f>
        <v>0</v>
      </c>
      <c r="Q7" s="93">
        <f t="array" ref="Q7">SUM(IF($D$3:$M$3=4,$D$4:$M$4*$D7:$M7))*40</f>
        <v>0</v>
      </c>
      <c r="R7" s="46">
        <f t="shared" ref="R7:R23" si="0">SUMPRODUCT(D7:Q7,D$4:Q$4)</f>
        <v>0</v>
      </c>
      <c r="S7" s="132">
        <f t="shared" ref="S7:S20" si="1">R7*$V$1</f>
        <v>0</v>
      </c>
      <c r="T7" s="1"/>
    </row>
    <row r="8" spans="1:22" ht="15.75" thickBot="1" x14ac:dyDescent="0.3">
      <c r="A8" s="17"/>
      <c r="B8" s="16"/>
      <c r="C8" s="6"/>
      <c r="D8" s="6"/>
      <c r="E8" s="243"/>
      <c r="F8" s="7"/>
      <c r="G8" s="7"/>
      <c r="H8" s="78"/>
      <c r="I8" s="78"/>
      <c r="J8" s="78"/>
      <c r="K8" s="78"/>
      <c r="L8" s="78"/>
      <c r="M8" s="9"/>
      <c r="N8" s="84">
        <f t="array" ref="N8">SUM(IF($D$3:$M$3=1,$D$4:$M$4*$D8:$M8))*40</f>
        <v>0</v>
      </c>
      <c r="O8" s="84">
        <f t="array" ref="O8">SUM(IF($D$3:$M$3=2,$D$4:$M$4*$D8:$M8))*40</f>
        <v>0</v>
      </c>
      <c r="P8" s="84">
        <f t="array" ref="P8">SUM(IF($D$3:$M$3=3,$D$4:$M$4*$D8:$M8))*40</f>
        <v>0</v>
      </c>
      <c r="Q8" s="93">
        <f t="array" ref="Q8">SUM(IF($D$3:$M$3=4,$D$4:$M$4*$D8:$M8))*40</f>
        <v>0</v>
      </c>
      <c r="R8" s="46">
        <f t="shared" si="0"/>
        <v>0</v>
      </c>
      <c r="S8" s="132">
        <f t="shared" si="1"/>
        <v>0</v>
      </c>
      <c r="T8" s="1"/>
    </row>
    <row r="9" spans="1:22" ht="15.75" thickBot="1" x14ac:dyDescent="0.3">
      <c r="A9" s="17"/>
      <c r="B9" s="16"/>
      <c r="C9" s="6"/>
      <c r="D9" s="6"/>
      <c r="E9" s="7"/>
      <c r="F9" s="7"/>
      <c r="G9" s="7"/>
      <c r="H9" s="78"/>
      <c r="I9" s="78"/>
      <c r="J9" s="78"/>
      <c r="K9" s="78"/>
      <c r="L9" s="78"/>
      <c r="M9" s="9"/>
      <c r="N9" s="84">
        <f t="array" ref="N9">SUM(IF($D$3:$M$3=1,$D$4:$M$4*$D9:$M9))*40</f>
        <v>0</v>
      </c>
      <c r="O9" s="84">
        <f t="array" ref="O9">SUM(IF($D$3:$M$3=2,$D$4:$M$4*$D9:$M9))*40</f>
        <v>0</v>
      </c>
      <c r="P9" s="84">
        <f t="array" ref="P9">SUM(IF($D$3:$M$3=3,$D$4:$M$4*$D9:$M9))*40</f>
        <v>0</v>
      </c>
      <c r="Q9" s="93">
        <f t="array" ref="Q9">SUM(IF($D$3:$M$3=4,$D$4:$M$4*$D9:$M9))*40</f>
        <v>0</v>
      </c>
      <c r="R9" s="46">
        <f t="shared" si="0"/>
        <v>0</v>
      </c>
      <c r="S9" s="132">
        <f t="shared" si="1"/>
        <v>0</v>
      </c>
      <c r="T9" s="1"/>
    </row>
    <row r="10" spans="1:22" ht="15.75" thickBot="1" x14ac:dyDescent="0.3">
      <c r="A10" s="17"/>
      <c r="B10" s="16"/>
      <c r="C10" s="6"/>
      <c r="D10" s="6"/>
      <c r="E10" s="7"/>
      <c r="F10" s="7"/>
      <c r="G10" s="7"/>
      <c r="H10" s="78"/>
      <c r="I10" s="78"/>
      <c r="J10" s="78"/>
      <c r="K10" s="78"/>
      <c r="L10" s="78"/>
      <c r="M10" s="9"/>
      <c r="N10" s="84">
        <f t="array" ref="N10">SUM(IF($D$3:$M$3=1,$D$4:$M$4*$D10:$M10))*40</f>
        <v>0</v>
      </c>
      <c r="O10" s="84">
        <f t="array" ref="O10">SUM(IF($D$3:$M$3=2,$D$4:$M$4*$D10:$M10))*40</f>
        <v>0</v>
      </c>
      <c r="P10" s="84">
        <f t="array" ref="P10">SUM(IF($D$3:$M$3=3,$D$4:$M$4*$D10:$M10))*40</f>
        <v>0</v>
      </c>
      <c r="Q10" s="93">
        <f t="array" ref="Q10">SUM(IF($D$3:$M$3=4,$D$4:$M$4*$D10:$M10))*40</f>
        <v>0</v>
      </c>
      <c r="R10" s="46">
        <f t="shared" si="0"/>
        <v>0</v>
      </c>
      <c r="S10" s="132">
        <f t="shared" si="1"/>
        <v>0</v>
      </c>
      <c r="T10" s="1"/>
    </row>
    <row r="11" spans="1:22" ht="15.75" thickBot="1" x14ac:dyDescent="0.3">
      <c r="A11" s="17"/>
      <c r="B11" s="16"/>
      <c r="C11" s="6"/>
      <c r="D11" s="6"/>
      <c r="E11" s="7"/>
      <c r="F11" s="7"/>
      <c r="G11" s="7"/>
      <c r="H11" s="78"/>
      <c r="I11" s="78"/>
      <c r="J11" s="78"/>
      <c r="K11" s="78"/>
      <c r="L11" s="78"/>
      <c r="M11" s="9"/>
      <c r="N11" s="84">
        <f t="array" ref="N11">SUM(IF($D$3:$M$3=1,$D$4:$M$4*$D11:$M11))*40</f>
        <v>0</v>
      </c>
      <c r="O11" s="84">
        <f t="array" ref="O11">SUM(IF($D$3:$M$3=2,$D$4:$M$4*$D11:$M11))*40</f>
        <v>0</v>
      </c>
      <c r="P11" s="84">
        <f t="array" ref="P11">SUM(IF($D$3:$M$3=3,$D$4:$M$4*$D11:$M11))*40</f>
        <v>0</v>
      </c>
      <c r="Q11" s="93">
        <f t="array" ref="Q11">SUM(IF($D$3:$M$3=4,$D$4:$M$4*$D11:$M11))*40</f>
        <v>0</v>
      </c>
      <c r="R11" s="46">
        <f t="shared" si="0"/>
        <v>0</v>
      </c>
      <c r="S11" s="132">
        <f t="shared" si="1"/>
        <v>0</v>
      </c>
      <c r="T11" s="1"/>
    </row>
    <row r="12" spans="1:22" ht="14.45" customHeight="1" thickBot="1" x14ac:dyDescent="0.3">
      <c r="A12" s="17"/>
      <c r="B12" s="16"/>
      <c r="C12" s="6"/>
      <c r="D12" s="6"/>
      <c r="E12" s="7"/>
      <c r="F12" s="7"/>
      <c r="G12" s="7"/>
      <c r="H12" s="78"/>
      <c r="I12" s="78"/>
      <c r="J12" s="78"/>
      <c r="K12" s="78"/>
      <c r="L12" s="78"/>
      <c r="M12" s="9"/>
      <c r="N12" s="84">
        <f t="array" ref="N12">SUM(IF($D$3:$M$3=1,$D$4:$M$4*$D12:$M12))*40</f>
        <v>0</v>
      </c>
      <c r="O12" s="84">
        <f t="array" ref="O12">SUM(IF($D$3:$M$3=2,$D$4:$M$4*$D12:$M12))*40</f>
        <v>0</v>
      </c>
      <c r="P12" s="84">
        <f t="array" ref="P12">SUM(IF($D$3:$M$3=3,$D$4:$M$4*$D12:$M12))*40</f>
        <v>0</v>
      </c>
      <c r="Q12" s="93">
        <f t="array" ref="Q12">SUM(IF($D$3:$M$3=4,$D$4:$M$4*$D12:$M12))*40</f>
        <v>0</v>
      </c>
      <c r="R12" s="46">
        <f t="shared" si="0"/>
        <v>0</v>
      </c>
      <c r="S12" s="132">
        <f t="shared" si="1"/>
        <v>0</v>
      </c>
      <c r="T12" s="1"/>
    </row>
    <row r="13" spans="1:22" ht="15.75" thickBot="1" x14ac:dyDescent="0.3">
      <c r="A13" s="158"/>
      <c r="B13" s="16"/>
      <c r="C13" s="6"/>
      <c r="D13" s="6"/>
      <c r="E13" s="7"/>
      <c r="F13" s="7"/>
      <c r="G13" s="7"/>
      <c r="H13" s="78"/>
      <c r="I13" s="78"/>
      <c r="J13" s="78"/>
      <c r="K13" s="78"/>
      <c r="L13" s="78"/>
      <c r="M13" s="9"/>
      <c r="N13" s="84">
        <f t="array" ref="N13">SUM(IF($D$3:$M$3=1,$D$4:$M$4*$D13:$M13))*40</f>
        <v>0</v>
      </c>
      <c r="O13" s="84">
        <f t="array" ref="O13">SUM(IF($D$3:$M$3=2,$D$4:$M$4*$D13:$M13))*40</f>
        <v>0</v>
      </c>
      <c r="P13" s="84">
        <f t="array" ref="P13">SUM(IF($D$3:$M$3=3,$D$4:$M$4*$D13:$M13))*40</f>
        <v>0</v>
      </c>
      <c r="Q13" s="93">
        <f t="array" ref="Q13">SUM(IF($D$3:$M$3=4,$D$4:$M$4*$D13:$M13))*40</f>
        <v>0</v>
      </c>
      <c r="R13" s="46">
        <f t="shared" si="0"/>
        <v>0</v>
      </c>
      <c r="S13" s="132">
        <f t="shared" si="1"/>
        <v>0</v>
      </c>
      <c r="T13" s="1"/>
    </row>
    <row r="14" spans="1:22" ht="15.75" thickBot="1" x14ac:dyDescent="0.3">
      <c r="A14" s="158"/>
      <c r="B14" s="16"/>
      <c r="C14" s="6"/>
      <c r="D14" s="6"/>
      <c r="E14" s="7"/>
      <c r="F14" s="7"/>
      <c r="G14" s="7"/>
      <c r="H14" s="78"/>
      <c r="I14" s="78"/>
      <c r="J14" s="78"/>
      <c r="K14" s="78"/>
      <c r="L14" s="78"/>
      <c r="M14" s="9"/>
      <c r="N14" s="84">
        <f t="array" ref="N14">SUM(IF($D$3:$M$3=1,$D$4:$M$4*$D14:$M14))*40</f>
        <v>0</v>
      </c>
      <c r="O14" s="84">
        <f t="array" ref="O14">SUM(IF($D$3:$M$3=2,$D$4:$M$4*$D14:$M14))*40</f>
        <v>0</v>
      </c>
      <c r="P14" s="84">
        <f t="array" ref="P14">SUM(IF($D$3:$M$3=3,$D$4:$M$4*$D14:$M14))*40</f>
        <v>0</v>
      </c>
      <c r="Q14" s="93">
        <f t="array" ref="Q14">SUM(IF($D$3:$M$3=4,$D$4:$M$4*$D14:$M14))*40</f>
        <v>0</v>
      </c>
      <c r="R14" s="46">
        <f t="shared" si="0"/>
        <v>0</v>
      </c>
      <c r="S14" s="132">
        <f t="shared" si="1"/>
        <v>0</v>
      </c>
      <c r="T14" s="1"/>
    </row>
    <row r="15" spans="1:22" ht="15.75" thickBot="1" x14ac:dyDescent="0.3">
      <c r="A15" s="158"/>
      <c r="B15" s="16"/>
      <c r="C15" s="6"/>
      <c r="D15" s="6"/>
      <c r="E15" s="7"/>
      <c r="F15" s="7"/>
      <c r="G15" s="7"/>
      <c r="H15" s="78"/>
      <c r="I15" s="78"/>
      <c r="J15" s="78"/>
      <c r="K15" s="78"/>
      <c r="L15" s="78"/>
      <c r="M15" s="9"/>
      <c r="N15" s="84">
        <f t="array" ref="N15">SUM(IF($D$3:$M$3=1,$D$4:$M$4*$D15:$M15))*40</f>
        <v>0</v>
      </c>
      <c r="O15" s="84">
        <f t="array" ref="O15">SUM(IF($D$3:$M$3=2,$D$4:$M$4*$D15:$M15))*40</f>
        <v>0</v>
      </c>
      <c r="P15" s="84">
        <f t="array" ref="P15">SUM(IF($D$3:$M$3=3,$D$4:$M$4*$D15:$M15))*40</f>
        <v>0</v>
      </c>
      <c r="Q15" s="93">
        <f t="array" ref="Q15">SUM(IF($D$3:$M$3=4,$D$4:$M$4*$D15:$M15))*40</f>
        <v>0</v>
      </c>
      <c r="R15" s="46">
        <f t="shared" si="0"/>
        <v>0</v>
      </c>
      <c r="S15" s="132">
        <f t="shared" si="1"/>
        <v>0</v>
      </c>
      <c r="T15" s="1"/>
    </row>
    <row r="16" spans="1:22" ht="15.6" customHeight="1" thickBot="1" x14ac:dyDescent="0.3">
      <c r="A16" s="158"/>
      <c r="B16" s="16"/>
      <c r="C16" s="6"/>
      <c r="D16" s="6"/>
      <c r="E16" s="7"/>
      <c r="F16" s="7"/>
      <c r="G16" s="7"/>
      <c r="H16" s="78"/>
      <c r="I16" s="78"/>
      <c r="J16" s="78"/>
      <c r="K16" s="78"/>
      <c r="L16" s="78"/>
      <c r="M16" s="9"/>
      <c r="N16" s="84">
        <f t="array" ref="N16">SUM(IF($D$3:$M$3=1,$D$4:$M$4*$D16:$M16))*40</f>
        <v>0</v>
      </c>
      <c r="O16" s="84">
        <f t="array" ref="O16">SUM(IF($D$3:$M$3=2,$D$4:$M$4*$D16:$M16))*40</f>
        <v>0</v>
      </c>
      <c r="P16" s="84">
        <f t="array" ref="P16">SUM(IF($D$3:$M$3=3,$D$4:$M$4*$D16:$M16))*40</f>
        <v>0</v>
      </c>
      <c r="Q16" s="93">
        <f t="array" ref="Q16">SUM(IF($D$3:$M$3=4,$D$4:$M$4*$D16:$M16))*40</f>
        <v>0</v>
      </c>
      <c r="R16" s="46">
        <f t="shared" si="0"/>
        <v>0</v>
      </c>
      <c r="S16" s="132">
        <f t="shared" si="1"/>
        <v>0</v>
      </c>
      <c r="T16" s="1"/>
    </row>
    <row r="17" spans="1:20" ht="15.75" thickBot="1" x14ac:dyDescent="0.3">
      <c r="A17" s="17"/>
      <c r="B17" s="16"/>
      <c r="C17" s="6"/>
      <c r="D17" s="6"/>
      <c r="E17" s="7"/>
      <c r="F17" s="7"/>
      <c r="G17" s="7"/>
      <c r="H17" s="78"/>
      <c r="I17" s="78"/>
      <c r="J17" s="78"/>
      <c r="K17" s="78"/>
      <c r="L17" s="78"/>
      <c r="M17" s="9"/>
      <c r="N17" s="84">
        <f t="array" ref="N17">SUM(IF($D$3:$M$3=1,$D$4:$M$4*$D17:$M17))*40</f>
        <v>0</v>
      </c>
      <c r="O17" s="84">
        <f t="array" ref="O17">SUM(IF($D$3:$M$3=2,$D$4:$M$4*$D17:$M17))*40</f>
        <v>0</v>
      </c>
      <c r="P17" s="84">
        <f t="array" ref="P17">SUM(IF($D$3:$M$3=2,$D$4:$M$4*$D17:$M17))*40</f>
        <v>0</v>
      </c>
      <c r="Q17" s="93">
        <f t="array" ref="Q17">SUM(IF($D$3:$M$3=4,$D$4:$M$4*$D17:$M17))*40</f>
        <v>0</v>
      </c>
      <c r="R17" s="46">
        <f t="shared" si="0"/>
        <v>0</v>
      </c>
      <c r="S17" s="132">
        <f t="shared" si="1"/>
        <v>0</v>
      </c>
      <c r="T17" s="1"/>
    </row>
    <row r="18" spans="1:20" ht="15.75" thickBot="1" x14ac:dyDescent="0.3">
      <c r="A18" s="17"/>
      <c r="B18" s="16"/>
      <c r="C18" s="6"/>
      <c r="D18" s="6"/>
      <c r="E18" s="7"/>
      <c r="F18" s="7"/>
      <c r="G18" s="7"/>
      <c r="H18" s="78"/>
      <c r="I18" s="78"/>
      <c r="J18" s="78"/>
      <c r="K18" s="78"/>
      <c r="L18" s="78"/>
      <c r="M18" s="8"/>
      <c r="N18" s="84">
        <f t="array" ref="N18">SUM(IF($D$3:$M$3=1,$D$4:$M$4*$D18:$M18))*40</f>
        <v>0</v>
      </c>
      <c r="O18" s="84">
        <f t="array" ref="O18">SUM(IF($D$3:$M$3=2,$D$4:$M$4*$D18:$M18))*40</f>
        <v>0</v>
      </c>
      <c r="P18" s="84">
        <f t="array" ref="P18">SUM(IF($D$3:$M$3=2,$D$4:$M$4*$D18:$M18))*40</f>
        <v>0</v>
      </c>
      <c r="Q18" s="93">
        <f t="array" ref="Q18">SUM(IF($D$3:$M$3=4,$D$4:$M$4*$D18:$M18))*40</f>
        <v>0</v>
      </c>
      <c r="R18" s="46">
        <f t="shared" si="0"/>
        <v>0</v>
      </c>
      <c r="S18" s="132">
        <f t="shared" si="1"/>
        <v>0</v>
      </c>
      <c r="T18" s="1"/>
    </row>
    <row r="19" spans="1:20" ht="15.75" thickBot="1" x14ac:dyDescent="0.3">
      <c r="A19" s="17"/>
      <c r="B19" s="16"/>
      <c r="C19" s="6"/>
      <c r="D19" s="6"/>
      <c r="E19" s="7"/>
      <c r="F19" s="7"/>
      <c r="G19" s="7"/>
      <c r="H19" s="78"/>
      <c r="I19" s="78"/>
      <c r="J19" s="78"/>
      <c r="K19" s="78"/>
      <c r="L19" s="78"/>
      <c r="M19" s="8"/>
      <c r="N19" s="84">
        <f t="array" ref="N19">SUM(IF($D$3:$M$3=1,$D$4:$M$4*$D19:$M19))*40</f>
        <v>0</v>
      </c>
      <c r="O19" s="84">
        <f t="array" ref="O19">SUM(IF($D$3:$M$3=2,$D$4:$M$4*$D19:$M19))*40</f>
        <v>0</v>
      </c>
      <c r="P19" s="84">
        <f t="array" ref="P19">SUM(IF($D$3:$M$3=2,$D$4:$M$4*$D19:$M19))*40</f>
        <v>0</v>
      </c>
      <c r="Q19" s="93">
        <f t="array" ref="Q19">SUM(IF($D$3:$M$3=4,$D$4:$M$4*$D19:$M19))*40</f>
        <v>0</v>
      </c>
      <c r="R19" s="46">
        <f t="shared" si="0"/>
        <v>0</v>
      </c>
      <c r="S19" s="132">
        <f t="shared" si="1"/>
        <v>0</v>
      </c>
      <c r="T19" s="1"/>
    </row>
    <row r="20" spans="1:20" ht="15.75" thickBot="1" x14ac:dyDescent="0.3">
      <c r="A20" s="17"/>
      <c r="B20" s="16"/>
      <c r="C20" s="6"/>
      <c r="D20" s="6"/>
      <c r="E20" s="7"/>
      <c r="F20" s="7"/>
      <c r="G20" s="7"/>
      <c r="H20" s="78"/>
      <c r="I20" s="78"/>
      <c r="J20" s="78"/>
      <c r="K20" s="78"/>
      <c r="L20" s="78"/>
      <c r="M20" s="8"/>
      <c r="N20" s="84">
        <f t="array" ref="N20">SUM(IF($D$3:$M$3=1,$D$4:$M$4*$D20:$M20))*40</f>
        <v>0</v>
      </c>
      <c r="O20" s="84">
        <f t="array" ref="O20">SUM(IF($D$3:$M$3=2,$D$4:$M$4*$D20:$M20))*40</f>
        <v>0</v>
      </c>
      <c r="P20" s="84">
        <f t="array" ref="P20">SUM(IF($D$3:$M$3=2,$D$4:$M$4*$D20:$M20))*40</f>
        <v>0</v>
      </c>
      <c r="Q20" s="93">
        <f t="array" ref="Q20">SUM(IF($D$3:$M$3=4,$D$4:$M$4*$D20:$M20))*40</f>
        <v>0</v>
      </c>
      <c r="R20" s="46">
        <f t="shared" si="0"/>
        <v>0</v>
      </c>
      <c r="S20" s="132">
        <f t="shared" si="1"/>
        <v>0</v>
      </c>
      <c r="T20" s="1"/>
    </row>
    <row r="21" spans="1:20" ht="15.75" thickBot="1" x14ac:dyDescent="0.3">
      <c r="A21" s="17"/>
      <c r="B21" s="16"/>
      <c r="C21" s="6"/>
      <c r="D21" s="6"/>
      <c r="E21" s="7"/>
      <c r="F21" s="7"/>
      <c r="G21" s="7"/>
      <c r="H21" s="78"/>
      <c r="I21" s="78"/>
      <c r="J21" s="78"/>
      <c r="K21" s="78"/>
      <c r="L21" s="78"/>
      <c r="M21" s="8"/>
      <c r="N21" s="84">
        <f t="array" ref="N21">SUM(IF($C$3:$M$3=1,$C$4:$M$4*$C21:$M21))*40</f>
        <v>0</v>
      </c>
      <c r="O21" s="84">
        <f t="array" ref="O21">SUM(IF($D$3:$M$3=2,$D$4:$M$4*$D21:$M21))*40</f>
        <v>0</v>
      </c>
      <c r="P21" s="84">
        <f t="array" ref="P21">SUM(IF($D$3:$M$3=2,$D$4:$M$4*$D21:$M21))*40</f>
        <v>0</v>
      </c>
      <c r="Q21" s="93">
        <f t="array" ref="Q21">SUM(IF($D$3:$M$3=4,$D$4:$M$4*$D21:$M21))*40</f>
        <v>0</v>
      </c>
      <c r="R21" s="46">
        <f t="array" ref="R21">SUMPRODUCT(C21:Q21,C$4:Q$4)</f>
        <v>0</v>
      </c>
      <c r="S21" s="132">
        <f>R21*$V$1</f>
        <v>0</v>
      </c>
      <c r="T21" s="1"/>
    </row>
    <row r="22" spans="1:20" ht="15.75" thickBot="1" x14ac:dyDescent="0.3">
      <c r="A22" s="17"/>
      <c r="B22" s="171"/>
      <c r="C22" s="7"/>
      <c r="D22" s="7"/>
      <c r="E22" s="7"/>
      <c r="F22" s="7"/>
      <c r="G22" s="7"/>
      <c r="H22" s="7"/>
      <c r="I22" s="7"/>
      <c r="J22" s="7"/>
      <c r="K22" s="7"/>
      <c r="L22" s="7"/>
      <c r="M22" s="8"/>
      <c r="N22" s="84">
        <f t="array" ref="N22">SUM(IF($D$3:$M$3=1,$D$4:$M$4*$D22:$M22))*40</f>
        <v>0</v>
      </c>
      <c r="O22" s="84">
        <f t="array" ref="O22">SUM(IF($D$3:$M$3=2,$D$4:$M$4*$D22:$M22))*40</f>
        <v>0</v>
      </c>
      <c r="P22" s="84">
        <f t="array" ref="P22">SUM(IF($D$3:$M$3=2,$D$4:$M$4*$D22:$M22))*40</f>
        <v>0</v>
      </c>
      <c r="Q22" s="93">
        <f t="array" ref="Q22">SUM(IF($D$3:$M$3=4,$D$4:$M$4*$D22:$M22))*40</f>
        <v>0</v>
      </c>
      <c r="R22" s="46">
        <f t="shared" si="0"/>
        <v>0</v>
      </c>
      <c r="S22" s="132">
        <f t="shared" ref="S22" si="2">R22*$V$1</f>
        <v>0</v>
      </c>
      <c r="T22" s="172"/>
    </row>
    <row r="23" spans="1:20" ht="15.75" x14ac:dyDescent="0.25">
      <c r="A23" s="1"/>
      <c r="B23" s="13"/>
      <c r="C23" s="13"/>
      <c r="D23" s="1"/>
      <c r="E23" s="1"/>
      <c r="F23" s="1"/>
      <c r="G23" s="1"/>
      <c r="H23" s="1"/>
      <c r="I23" s="1"/>
      <c r="J23" s="1"/>
      <c r="K23" s="1"/>
      <c r="L23" s="1"/>
      <c r="M23" s="1"/>
      <c r="N23" s="138">
        <f>SUM(N7:N22)</f>
        <v>0</v>
      </c>
      <c r="O23" s="154">
        <f>SUM(O7:O22)</f>
        <v>0</v>
      </c>
      <c r="P23" s="154">
        <f>SUM(P7:P22)</f>
        <v>0</v>
      </c>
      <c r="Q23" s="154">
        <f>SUM(Q7:Q22)</f>
        <v>0</v>
      </c>
      <c r="R23" s="1">
        <f t="shared" si="0"/>
        <v>0</v>
      </c>
      <c r="S23" s="156" t="s">
        <v>22</v>
      </c>
      <c r="T23" s="175">
        <f>SUM(S7:S22)</f>
        <v>0</v>
      </c>
    </row>
    <row r="24" spans="1:20" ht="15.75" x14ac:dyDescent="0.25">
      <c r="S24" s="176"/>
      <c r="T24" s="178"/>
    </row>
    <row r="26" spans="1:20" x14ac:dyDescent="0.25">
      <c r="F26" s="160"/>
    </row>
  </sheetData>
  <mergeCells count="2">
    <mergeCell ref="N1:Q1"/>
    <mergeCell ref="C1:M1"/>
  </mergeCells>
  <pageMargins left="0.7" right="0.7" top="0.75" bottom="0.75" header="0.3" footer="0.3"/>
  <pageSetup paperSize="9" orientation="portrait" horizontalDpi="0" verticalDpi="0" r:id="rId1"/>
  <drawing r:id="rId2"/>
  <picture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Y168"/>
  <sheetViews>
    <sheetView showGridLines="0" zoomScale="70" zoomScaleNormal="70" workbookViewId="0">
      <selection activeCell="D1" sqref="D1"/>
    </sheetView>
  </sheetViews>
  <sheetFormatPr baseColWidth="10" defaultRowHeight="14.25" x14ac:dyDescent="0.2"/>
  <cols>
    <col min="1" max="1" width="4.25" customWidth="1"/>
    <col min="2" max="2" width="15.25" customWidth="1"/>
    <col min="3" max="3" width="12.75" customWidth="1"/>
    <col min="4" max="4" width="15.875" customWidth="1"/>
    <col min="5" max="9" width="5.75" customWidth="1"/>
    <col min="10" max="10" width="2" customWidth="1"/>
    <col min="11" max="11" width="2.375" style="219" customWidth="1"/>
    <col min="12" max="12" width="13.625" customWidth="1"/>
    <col min="13" max="13" width="10.625" bestFit="1" customWidth="1"/>
    <col min="14" max="14" width="22.375" customWidth="1"/>
    <col min="15" max="15" width="2" customWidth="1"/>
    <col min="16" max="16" width="2.375" style="219" customWidth="1"/>
    <col min="17" max="17" width="13.625" customWidth="1"/>
    <col min="18" max="18" width="10.625" bestFit="1" customWidth="1"/>
    <col min="19" max="19" width="22.375" customWidth="1"/>
    <col min="20" max="20" width="2" customWidth="1"/>
    <col min="21" max="21" width="2.375" style="219" customWidth="1"/>
    <col min="22" max="22" width="13.625" customWidth="1"/>
    <col min="23" max="23" width="10.625" bestFit="1" customWidth="1"/>
    <col min="24" max="24" width="22.375" customWidth="1"/>
    <col min="25" max="25" width="2" customWidth="1"/>
  </cols>
  <sheetData>
    <row r="1" spans="2:25" ht="78.75" customHeight="1" thickBot="1" x14ac:dyDescent="0.25"/>
    <row r="2" spans="2:25" ht="16.5" thickBot="1" x14ac:dyDescent="0.25">
      <c r="E2" s="292" t="s">
        <v>34</v>
      </c>
      <c r="F2" s="293"/>
      <c r="G2" s="293"/>
      <c r="H2" s="293"/>
      <c r="I2" s="294"/>
      <c r="J2" s="218"/>
      <c r="O2" s="218"/>
      <c r="T2" s="218"/>
      <c r="Y2" s="218"/>
    </row>
    <row r="3" spans="2:25" ht="16.5" thickBot="1" x14ac:dyDescent="0.3">
      <c r="B3" s="2" t="s">
        <v>1</v>
      </c>
      <c r="C3" s="15" t="s">
        <v>2</v>
      </c>
      <c r="D3" s="19" t="s">
        <v>5</v>
      </c>
      <c r="E3" s="211" t="s">
        <v>35</v>
      </c>
      <c r="F3" s="212" t="s">
        <v>36</v>
      </c>
      <c r="G3" s="212" t="s">
        <v>37</v>
      </c>
      <c r="H3" s="212" t="s">
        <v>38</v>
      </c>
      <c r="I3" s="15" t="s">
        <v>39</v>
      </c>
      <c r="J3" s="218"/>
      <c r="L3" s="295" t="s">
        <v>50</v>
      </c>
      <c r="M3" s="295"/>
      <c r="N3" s="295"/>
      <c r="O3" s="218"/>
      <c r="Q3" s="295" t="s">
        <v>51</v>
      </c>
      <c r="R3" s="295"/>
      <c r="S3" s="295"/>
      <c r="T3" s="218"/>
      <c r="V3" s="295" t="s">
        <v>52</v>
      </c>
      <c r="W3" s="295"/>
      <c r="X3" s="295"/>
      <c r="Y3" s="218"/>
    </row>
    <row r="4" spans="2:25" ht="15" x14ac:dyDescent="0.2">
      <c r="B4" s="202" t="s">
        <v>50</v>
      </c>
      <c r="C4" s="203"/>
      <c r="D4" s="209"/>
      <c r="E4" s="213">
        <f>SUMIF(K:K,1,M:M)</f>
        <v>0</v>
      </c>
      <c r="F4" s="214">
        <f>SUMIF(K:K,2,M:M)</f>
        <v>0</v>
      </c>
      <c r="G4" s="214">
        <f>SUMIF(K:K,3,M:M)</f>
        <v>0</v>
      </c>
      <c r="H4" s="214">
        <f>SUMIF(K:K,4,M:M)</f>
        <v>0</v>
      </c>
      <c r="I4" s="215">
        <f>E4+F4+G4+H4</f>
        <v>0</v>
      </c>
      <c r="J4" s="192"/>
      <c r="O4" s="192"/>
      <c r="T4" s="192"/>
      <c r="Y4" s="192"/>
    </row>
    <row r="5" spans="2:25" ht="17.45" customHeight="1" x14ac:dyDescent="0.2">
      <c r="B5" s="210" t="s">
        <v>51</v>
      </c>
      <c r="C5" s="207"/>
      <c r="D5" s="208"/>
      <c r="E5" s="216">
        <f>SUMIF(P:P,1,R:R)</f>
        <v>1</v>
      </c>
      <c r="F5" s="195">
        <f>SUMIF(P:P,2,R:R)</f>
        <v>0</v>
      </c>
      <c r="G5" s="195">
        <f>SUMIF(P:P,3,R:R)</f>
        <v>0</v>
      </c>
      <c r="H5" s="195">
        <f>SUMIF(P:P,4,R:R)</f>
        <v>0</v>
      </c>
      <c r="I5" s="217">
        <f>E5+F5+G5+H5</f>
        <v>1</v>
      </c>
      <c r="J5" s="192"/>
      <c r="K5" s="220">
        <f>IF(MONTH(L5)&lt;4,1,IF(MONTH(L5)&lt;7,2,IF(MONTH(L5)&lt;10,3,4)))</f>
        <v>1</v>
      </c>
      <c r="L5" s="193"/>
      <c r="M5" s="194"/>
      <c r="N5" s="196"/>
      <c r="O5" s="192"/>
      <c r="P5" s="220">
        <f>IF(MONTH(Q5)&lt;4,1,IF(MONTH(Q5)&lt;7,2,IF(MONTH(Q5)&lt;10,3,4)))</f>
        <v>1</v>
      </c>
      <c r="Q5" s="193">
        <v>44568</v>
      </c>
      <c r="R5" s="194">
        <v>1</v>
      </c>
      <c r="S5" s="196" t="s">
        <v>44</v>
      </c>
      <c r="T5" s="192"/>
      <c r="U5" s="220">
        <f>IF(MONTH(V5)&lt;4,1,IF(MONTH(V5)&lt;7,2,IF(MONTH(V5)&lt;10,3,4)))</f>
        <v>1</v>
      </c>
      <c r="V5" s="193"/>
      <c r="W5" s="194"/>
      <c r="X5" s="196"/>
      <c r="Y5" s="192"/>
    </row>
    <row r="6" spans="2:25" ht="15.6" customHeight="1" x14ac:dyDescent="0.2">
      <c r="B6" s="210" t="s">
        <v>52</v>
      </c>
      <c r="C6" s="207"/>
      <c r="D6" s="208"/>
      <c r="E6" s="216">
        <f>SUMIF(U:U,1,W:W)</f>
        <v>0</v>
      </c>
      <c r="F6" s="195">
        <f>SUMIF(U:U,2,W:W)</f>
        <v>0</v>
      </c>
      <c r="G6" s="195">
        <f>SUMIF(U:U,3,W:W)</f>
        <v>0</v>
      </c>
      <c r="H6" s="195">
        <f>SUMIF(U:U,4,W:W)</f>
        <v>0</v>
      </c>
      <c r="I6" s="217">
        <f t="shared" ref="I6" si="0">E6+F6+G6+H6</f>
        <v>0</v>
      </c>
      <c r="J6" s="192"/>
      <c r="K6" s="219">
        <f t="shared" ref="K6:K69" si="1">IF(MONTH(L6)&lt;4,1,IF(MONTH(L6)&lt;7,2,IF(MONTH(L6)&lt;10,3,4)))</f>
        <v>1</v>
      </c>
      <c r="L6" s="197"/>
      <c r="M6" s="195"/>
      <c r="N6" s="198"/>
      <c r="O6" s="192"/>
      <c r="P6" s="219">
        <f t="shared" ref="P6:P69" si="2">IF(MONTH(Q6)&lt;4,1,IF(MONTH(Q6)&lt;7,2,IF(MONTH(Q6)&lt;10,3,4)))</f>
        <v>1</v>
      </c>
      <c r="Q6" s="197"/>
      <c r="R6" s="195"/>
      <c r="S6" s="198"/>
      <c r="T6" s="192"/>
      <c r="U6" s="219">
        <f t="shared" ref="U6:U69" si="3">IF(MONTH(V6)&lt;4,1,IF(MONTH(V6)&lt;7,2,IF(MONTH(V6)&lt;10,3,4)))</f>
        <v>1</v>
      </c>
      <c r="V6" s="197"/>
      <c r="W6" s="195"/>
      <c r="X6" s="198"/>
      <c r="Y6" s="192"/>
    </row>
    <row r="7" spans="2:25" ht="15" x14ac:dyDescent="0.2">
      <c r="B7" s="204"/>
      <c r="C7" s="205"/>
      <c r="D7" s="206"/>
      <c r="E7" s="216"/>
      <c r="F7" s="195"/>
      <c r="G7" s="195"/>
      <c r="H7" s="195"/>
      <c r="I7" s="217"/>
      <c r="J7" s="192"/>
      <c r="K7" s="219">
        <f t="shared" si="1"/>
        <v>1</v>
      </c>
      <c r="L7" s="197"/>
      <c r="M7" s="195"/>
      <c r="N7" s="198"/>
      <c r="O7" s="192"/>
      <c r="P7" s="219">
        <f t="shared" si="2"/>
        <v>1</v>
      </c>
      <c r="Q7" s="197"/>
      <c r="R7" s="195"/>
      <c r="S7" s="198"/>
      <c r="T7" s="192"/>
      <c r="U7" s="219">
        <f t="shared" si="3"/>
        <v>1</v>
      </c>
      <c r="V7" s="197"/>
      <c r="W7" s="195"/>
      <c r="X7" s="198"/>
      <c r="Y7" s="192"/>
    </row>
    <row r="8" spans="2:25" ht="15" x14ac:dyDescent="0.2">
      <c r="B8" s="204"/>
      <c r="C8" s="205"/>
      <c r="D8" s="206"/>
      <c r="E8" s="216"/>
      <c r="F8" s="195"/>
      <c r="G8" s="195"/>
      <c r="H8" s="195"/>
      <c r="I8" s="217"/>
      <c r="J8" s="192"/>
      <c r="K8" s="219">
        <f t="shared" si="1"/>
        <v>1</v>
      </c>
      <c r="L8" s="197"/>
      <c r="M8" s="195"/>
      <c r="N8" s="198"/>
      <c r="O8" s="192"/>
      <c r="P8" s="219">
        <f t="shared" si="2"/>
        <v>1</v>
      </c>
      <c r="Q8" s="197"/>
      <c r="R8" s="195"/>
      <c r="S8" s="198"/>
      <c r="T8" s="192"/>
      <c r="U8" s="219">
        <f t="shared" si="3"/>
        <v>1</v>
      </c>
      <c r="V8" s="197"/>
      <c r="W8" s="195"/>
      <c r="X8" s="198"/>
      <c r="Y8" s="192"/>
    </row>
    <row r="9" spans="2:25" ht="15" x14ac:dyDescent="0.2">
      <c r="B9" s="204"/>
      <c r="C9" s="205"/>
      <c r="D9" s="206"/>
      <c r="E9" s="216"/>
      <c r="F9" s="195"/>
      <c r="G9" s="195"/>
      <c r="H9" s="195"/>
      <c r="I9" s="217"/>
      <c r="J9" s="192"/>
      <c r="K9" s="219">
        <f t="shared" si="1"/>
        <v>1</v>
      </c>
      <c r="L9" s="197"/>
      <c r="M9" s="195"/>
      <c r="N9" s="198"/>
      <c r="O9" s="192"/>
      <c r="P9" s="219">
        <f t="shared" si="2"/>
        <v>1</v>
      </c>
      <c r="Q9" s="197"/>
      <c r="R9" s="195"/>
      <c r="S9" s="198"/>
      <c r="T9" s="192"/>
      <c r="U9" s="219">
        <f t="shared" si="3"/>
        <v>1</v>
      </c>
      <c r="V9" s="197"/>
      <c r="W9" s="195"/>
      <c r="X9" s="198"/>
      <c r="Y9" s="192"/>
    </row>
    <row r="10" spans="2:25" ht="18" customHeight="1" x14ac:dyDescent="0.2">
      <c r="B10" s="204"/>
      <c r="C10" s="205"/>
      <c r="D10" s="206"/>
      <c r="E10" s="216"/>
      <c r="F10" s="195"/>
      <c r="G10" s="195"/>
      <c r="H10" s="195"/>
      <c r="I10" s="217"/>
      <c r="J10" s="192"/>
      <c r="K10" s="219">
        <f t="shared" si="1"/>
        <v>1</v>
      </c>
      <c r="L10" s="197"/>
      <c r="M10" s="195"/>
      <c r="N10" s="198"/>
      <c r="O10" s="192"/>
      <c r="P10" s="219">
        <f t="shared" si="2"/>
        <v>1</v>
      </c>
      <c r="Q10" s="197"/>
      <c r="R10" s="195"/>
      <c r="S10" s="198"/>
      <c r="T10" s="192"/>
      <c r="U10" s="219">
        <f t="shared" si="3"/>
        <v>1</v>
      </c>
      <c r="V10" s="197"/>
      <c r="W10" s="195"/>
      <c r="X10" s="198"/>
      <c r="Y10" s="192"/>
    </row>
    <row r="11" spans="2:25" ht="15.75" thickBot="1" x14ac:dyDescent="0.25">
      <c r="B11" s="199"/>
      <c r="C11" s="200"/>
      <c r="D11" s="201"/>
      <c r="E11" s="221"/>
      <c r="F11" s="222"/>
      <c r="G11" s="222"/>
      <c r="H11" s="222"/>
      <c r="I11" s="223"/>
      <c r="J11" s="192"/>
      <c r="K11" s="219">
        <f t="shared" si="1"/>
        <v>1</v>
      </c>
      <c r="L11" s="197"/>
      <c r="M11" s="195"/>
      <c r="N11" s="198"/>
      <c r="O11" s="192"/>
      <c r="P11" s="219">
        <f t="shared" si="2"/>
        <v>1</v>
      </c>
      <c r="Q11" s="197"/>
      <c r="R11" s="195"/>
      <c r="S11" s="198"/>
      <c r="T11" s="192"/>
      <c r="U11" s="219">
        <f t="shared" si="3"/>
        <v>1</v>
      </c>
      <c r="V11" s="197"/>
      <c r="W11" s="195"/>
      <c r="X11" s="198"/>
      <c r="Y11" s="192"/>
    </row>
    <row r="12" spans="2:25" x14ac:dyDescent="0.2">
      <c r="K12" s="219">
        <f t="shared" si="1"/>
        <v>1</v>
      </c>
      <c r="L12" s="197"/>
      <c r="M12" s="195"/>
      <c r="N12" s="198"/>
      <c r="P12" s="219">
        <f t="shared" si="2"/>
        <v>1</v>
      </c>
      <c r="Q12" s="197"/>
      <c r="R12" s="195"/>
      <c r="S12" s="198"/>
      <c r="U12" s="219">
        <f t="shared" si="3"/>
        <v>1</v>
      </c>
      <c r="V12" s="197"/>
      <c r="W12" s="195"/>
      <c r="X12" s="198"/>
    </row>
    <row r="13" spans="2:25" x14ac:dyDescent="0.2">
      <c r="K13" s="219">
        <f t="shared" si="1"/>
        <v>1</v>
      </c>
      <c r="L13" s="197"/>
      <c r="M13" s="195"/>
      <c r="N13" s="198"/>
      <c r="P13" s="219">
        <f t="shared" si="2"/>
        <v>1</v>
      </c>
      <c r="Q13" s="197"/>
      <c r="R13" s="195"/>
      <c r="S13" s="198"/>
      <c r="U13" s="219">
        <f t="shared" si="3"/>
        <v>1</v>
      </c>
      <c r="V13" s="197"/>
      <c r="W13" s="195"/>
      <c r="X13" s="198"/>
    </row>
    <row r="14" spans="2:25" x14ac:dyDescent="0.2">
      <c r="K14" s="219">
        <f t="shared" si="1"/>
        <v>1</v>
      </c>
      <c r="L14" s="197"/>
      <c r="M14" s="195"/>
      <c r="N14" s="198"/>
      <c r="P14" s="219">
        <f t="shared" si="2"/>
        <v>1</v>
      </c>
      <c r="Q14" s="197"/>
      <c r="R14" s="195"/>
      <c r="S14" s="198"/>
      <c r="U14" s="219">
        <f t="shared" si="3"/>
        <v>1</v>
      </c>
      <c r="V14" s="197"/>
      <c r="W14" s="195"/>
      <c r="X14" s="198"/>
    </row>
    <row r="15" spans="2:25" x14ac:dyDescent="0.2">
      <c r="K15" s="219">
        <f t="shared" si="1"/>
        <v>1</v>
      </c>
      <c r="L15" s="197"/>
      <c r="M15" s="195"/>
      <c r="N15" s="198"/>
      <c r="P15" s="219">
        <f t="shared" si="2"/>
        <v>1</v>
      </c>
      <c r="Q15" s="197"/>
      <c r="R15" s="195"/>
      <c r="S15" s="198"/>
      <c r="U15" s="219">
        <f t="shared" si="3"/>
        <v>1</v>
      </c>
      <c r="V15" s="197"/>
      <c r="W15" s="195"/>
      <c r="X15" s="198"/>
    </row>
    <row r="16" spans="2:25" x14ac:dyDescent="0.2">
      <c r="K16" s="219">
        <f t="shared" si="1"/>
        <v>1</v>
      </c>
      <c r="L16" s="197"/>
      <c r="M16" s="195"/>
      <c r="N16" s="198"/>
      <c r="P16" s="219">
        <f t="shared" si="2"/>
        <v>1</v>
      </c>
      <c r="Q16" s="197"/>
      <c r="R16" s="195"/>
      <c r="S16" s="198"/>
      <c r="U16" s="219">
        <f t="shared" si="3"/>
        <v>1</v>
      </c>
      <c r="V16" s="197"/>
      <c r="W16" s="195"/>
      <c r="X16" s="198"/>
    </row>
    <row r="17" spans="11:24" x14ac:dyDescent="0.2">
      <c r="K17" s="219">
        <f t="shared" si="1"/>
        <v>1</v>
      </c>
      <c r="L17" s="197"/>
      <c r="M17" s="195"/>
      <c r="N17" s="198"/>
      <c r="P17" s="219">
        <f t="shared" si="2"/>
        <v>1</v>
      </c>
      <c r="Q17" s="197"/>
      <c r="R17" s="195"/>
      <c r="S17" s="198"/>
      <c r="U17" s="219">
        <f t="shared" si="3"/>
        <v>1</v>
      </c>
      <c r="V17" s="197"/>
      <c r="W17" s="195"/>
      <c r="X17" s="198"/>
    </row>
    <row r="18" spans="11:24" x14ac:dyDescent="0.2">
      <c r="K18" s="219">
        <f t="shared" si="1"/>
        <v>1</v>
      </c>
      <c r="L18" s="197"/>
      <c r="M18" s="195"/>
      <c r="N18" s="198"/>
      <c r="P18" s="219">
        <f t="shared" si="2"/>
        <v>1</v>
      </c>
      <c r="Q18" s="197"/>
      <c r="R18" s="195"/>
      <c r="S18" s="198"/>
      <c r="U18" s="219">
        <f t="shared" si="3"/>
        <v>1</v>
      </c>
      <c r="V18" s="197"/>
      <c r="W18" s="195"/>
      <c r="X18" s="198"/>
    </row>
    <row r="19" spans="11:24" x14ac:dyDescent="0.2">
      <c r="K19" s="219">
        <f t="shared" si="1"/>
        <v>1</v>
      </c>
      <c r="L19" s="197"/>
      <c r="M19" s="195"/>
      <c r="N19" s="198"/>
      <c r="P19" s="219">
        <f t="shared" si="2"/>
        <v>1</v>
      </c>
      <c r="Q19" s="197"/>
      <c r="R19" s="195"/>
      <c r="S19" s="198"/>
      <c r="U19" s="219">
        <f t="shared" si="3"/>
        <v>1</v>
      </c>
      <c r="V19" s="197"/>
      <c r="W19" s="195"/>
      <c r="X19" s="198"/>
    </row>
    <row r="20" spans="11:24" x14ac:dyDescent="0.2">
      <c r="K20" s="219">
        <f t="shared" si="1"/>
        <v>1</v>
      </c>
      <c r="L20" s="197"/>
      <c r="M20" s="195"/>
      <c r="N20" s="198"/>
      <c r="P20" s="219">
        <f t="shared" si="2"/>
        <v>1</v>
      </c>
      <c r="Q20" s="197"/>
      <c r="R20" s="195"/>
      <c r="S20" s="198"/>
      <c r="U20" s="219">
        <f t="shared" si="3"/>
        <v>1</v>
      </c>
      <c r="V20" s="197"/>
      <c r="W20" s="195"/>
      <c r="X20" s="198"/>
    </row>
    <row r="21" spans="11:24" x14ac:dyDescent="0.2">
      <c r="K21" s="219">
        <f t="shared" si="1"/>
        <v>1</v>
      </c>
      <c r="L21" s="197"/>
      <c r="M21" s="195"/>
      <c r="N21" s="198"/>
      <c r="P21" s="219">
        <f t="shared" si="2"/>
        <v>1</v>
      </c>
      <c r="Q21" s="197"/>
      <c r="R21" s="195"/>
      <c r="S21" s="198"/>
      <c r="U21" s="219">
        <f t="shared" si="3"/>
        <v>1</v>
      </c>
      <c r="V21" s="197"/>
      <c r="W21" s="195"/>
      <c r="X21" s="198"/>
    </row>
    <row r="22" spans="11:24" x14ac:dyDescent="0.2">
      <c r="K22" s="219">
        <f t="shared" si="1"/>
        <v>1</v>
      </c>
      <c r="L22" s="197"/>
      <c r="M22" s="195"/>
      <c r="N22" s="198"/>
      <c r="P22" s="219">
        <f t="shared" si="2"/>
        <v>1</v>
      </c>
      <c r="Q22" s="197"/>
      <c r="R22" s="195"/>
      <c r="S22" s="198"/>
      <c r="U22" s="219">
        <f t="shared" si="3"/>
        <v>1</v>
      </c>
      <c r="V22" s="197"/>
      <c r="W22" s="195"/>
      <c r="X22" s="198"/>
    </row>
    <row r="23" spans="11:24" x14ac:dyDescent="0.2">
      <c r="K23" s="219">
        <f t="shared" si="1"/>
        <v>1</v>
      </c>
      <c r="L23" s="197"/>
      <c r="M23" s="195"/>
      <c r="N23" s="198"/>
      <c r="P23" s="219">
        <f t="shared" si="2"/>
        <v>1</v>
      </c>
      <c r="Q23" s="197"/>
      <c r="R23" s="195"/>
      <c r="S23" s="198"/>
      <c r="U23" s="219">
        <f t="shared" si="3"/>
        <v>1</v>
      </c>
      <c r="V23" s="197"/>
      <c r="W23" s="195"/>
      <c r="X23" s="198"/>
    </row>
    <row r="24" spans="11:24" x14ac:dyDescent="0.2">
      <c r="K24" s="219">
        <f t="shared" si="1"/>
        <v>1</v>
      </c>
      <c r="L24" s="197"/>
      <c r="M24" s="195"/>
      <c r="N24" s="198"/>
      <c r="P24" s="219">
        <f t="shared" si="2"/>
        <v>1</v>
      </c>
      <c r="Q24" s="197"/>
      <c r="R24" s="195"/>
      <c r="S24" s="198"/>
      <c r="U24" s="219">
        <f t="shared" si="3"/>
        <v>1</v>
      </c>
      <c r="V24" s="197"/>
      <c r="W24" s="195"/>
      <c r="X24" s="198"/>
    </row>
    <row r="25" spans="11:24" x14ac:dyDescent="0.2">
      <c r="K25" s="219">
        <f t="shared" si="1"/>
        <v>1</v>
      </c>
      <c r="L25" s="197"/>
      <c r="M25" s="195"/>
      <c r="N25" s="198"/>
      <c r="P25" s="219">
        <f t="shared" si="2"/>
        <v>1</v>
      </c>
      <c r="Q25" s="197"/>
      <c r="R25" s="195"/>
      <c r="S25" s="198"/>
      <c r="U25" s="219">
        <f t="shared" si="3"/>
        <v>1</v>
      </c>
      <c r="V25" s="197"/>
      <c r="W25" s="195"/>
      <c r="X25" s="198"/>
    </row>
    <row r="26" spans="11:24" x14ac:dyDescent="0.2">
      <c r="K26" s="219">
        <f t="shared" si="1"/>
        <v>1</v>
      </c>
      <c r="L26" s="197"/>
      <c r="M26" s="195"/>
      <c r="N26" s="198"/>
      <c r="P26" s="219">
        <f t="shared" si="2"/>
        <v>1</v>
      </c>
      <c r="Q26" s="197"/>
      <c r="R26" s="195"/>
      <c r="S26" s="198"/>
      <c r="U26" s="219">
        <f t="shared" si="3"/>
        <v>1</v>
      </c>
      <c r="V26" s="197"/>
      <c r="W26" s="195"/>
      <c r="X26" s="198"/>
    </row>
    <row r="27" spans="11:24" x14ac:dyDescent="0.2">
      <c r="K27" s="219">
        <f t="shared" si="1"/>
        <v>1</v>
      </c>
      <c r="L27" s="197"/>
      <c r="M27" s="195"/>
      <c r="N27" s="198"/>
      <c r="P27" s="219">
        <f t="shared" si="2"/>
        <v>1</v>
      </c>
      <c r="Q27" s="197"/>
      <c r="R27" s="195"/>
      <c r="S27" s="198"/>
      <c r="U27" s="219">
        <f t="shared" si="3"/>
        <v>1</v>
      </c>
      <c r="V27" s="197"/>
      <c r="W27" s="195"/>
      <c r="X27" s="198"/>
    </row>
    <row r="28" spans="11:24" x14ac:dyDescent="0.2">
      <c r="K28" s="219">
        <f t="shared" si="1"/>
        <v>1</v>
      </c>
      <c r="L28" s="197"/>
      <c r="M28" s="195"/>
      <c r="N28" s="198"/>
      <c r="P28" s="219">
        <f t="shared" si="2"/>
        <v>1</v>
      </c>
      <c r="Q28" s="197"/>
      <c r="R28" s="195"/>
      <c r="S28" s="198"/>
      <c r="U28" s="219">
        <f t="shared" si="3"/>
        <v>1</v>
      </c>
      <c r="V28" s="197"/>
      <c r="W28" s="195"/>
      <c r="X28" s="198"/>
    </row>
    <row r="29" spans="11:24" x14ac:dyDescent="0.2">
      <c r="K29" s="219">
        <f t="shared" si="1"/>
        <v>1</v>
      </c>
      <c r="L29" s="197"/>
      <c r="M29" s="195"/>
      <c r="N29" s="198"/>
      <c r="P29" s="219">
        <f t="shared" si="2"/>
        <v>1</v>
      </c>
      <c r="Q29" s="197"/>
      <c r="R29" s="195"/>
      <c r="S29" s="198"/>
      <c r="U29" s="219">
        <f t="shared" si="3"/>
        <v>1</v>
      </c>
      <c r="V29" s="197"/>
      <c r="W29" s="195"/>
      <c r="X29" s="198"/>
    </row>
    <row r="30" spans="11:24" x14ac:dyDescent="0.2">
      <c r="K30" s="219">
        <f t="shared" si="1"/>
        <v>1</v>
      </c>
      <c r="L30" s="197"/>
      <c r="M30" s="195"/>
      <c r="N30" s="198"/>
      <c r="P30" s="219">
        <f t="shared" si="2"/>
        <v>1</v>
      </c>
      <c r="Q30" s="197"/>
      <c r="R30" s="195"/>
      <c r="S30" s="198"/>
      <c r="U30" s="219">
        <f t="shared" si="3"/>
        <v>1</v>
      </c>
      <c r="V30" s="197"/>
      <c r="W30" s="195"/>
      <c r="X30" s="198"/>
    </row>
    <row r="31" spans="11:24" x14ac:dyDescent="0.2">
      <c r="K31" s="219">
        <f t="shared" si="1"/>
        <v>1</v>
      </c>
      <c r="L31" s="197"/>
      <c r="M31" s="195"/>
      <c r="N31" s="198"/>
      <c r="P31" s="219">
        <f t="shared" si="2"/>
        <v>1</v>
      </c>
      <c r="Q31" s="197"/>
      <c r="R31" s="195"/>
      <c r="S31" s="198"/>
      <c r="U31" s="219">
        <f t="shared" si="3"/>
        <v>1</v>
      </c>
      <c r="V31" s="197"/>
      <c r="W31" s="195"/>
      <c r="X31" s="198"/>
    </row>
    <row r="32" spans="11:24" x14ac:dyDescent="0.2">
      <c r="K32" s="219">
        <f t="shared" si="1"/>
        <v>1</v>
      </c>
      <c r="L32" s="197"/>
      <c r="M32" s="195"/>
      <c r="N32" s="198"/>
      <c r="P32" s="219">
        <f t="shared" si="2"/>
        <v>1</v>
      </c>
      <c r="Q32" s="197"/>
      <c r="R32" s="195"/>
      <c r="S32" s="198"/>
      <c r="U32" s="219">
        <f t="shared" si="3"/>
        <v>1</v>
      </c>
      <c r="V32" s="197"/>
      <c r="W32" s="195"/>
      <c r="X32" s="198"/>
    </row>
    <row r="33" spans="11:24" x14ac:dyDescent="0.2">
      <c r="K33" s="219">
        <f t="shared" si="1"/>
        <v>1</v>
      </c>
      <c r="L33" s="197"/>
      <c r="M33" s="195"/>
      <c r="N33" s="198"/>
      <c r="P33" s="219">
        <f t="shared" si="2"/>
        <v>1</v>
      </c>
      <c r="Q33" s="197"/>
      <c r="R33" s="195"/>
      <c r="S33" s="198"/>
      <c r="U33" s="219">
        <f t="shared" si="3"/>
        <v>1</v>
      </c>
      <c r="V33" s="197"/>
      <c r="W33" s="195"/>
      <c r="X33" s="198"/>
    </row>
    <row r="34" spans="11:24" x14ac:dyDescent="0.2">
      <c r="K34" s="219">
        <f t="shared" si="1"/>
        <v>1</v>
      </c>
      <c r="L34" s="197"/>
      <c r="M34" s="195"/>
      <c r="N34" s="198"/>
      <c r="P34" s="219">
        <f t="shared" si="2"/>
        <v>1</v>
      </c>
      <c r="Q34" s="197"/>
      <c r="R34" s="195"/>
      <c r="S34" s="198"/>
      <c r="U34" s="219">
        <f t="shared" si="3"/>
        <v>1</v>
      </c>
      <c r="V34" s="197"/>
      <c r="W34" s="195"/>
      <c r="X34" s="198"/>
    </row>
    <row r="35" spans="11:24" x14ac:dyDescent="0.2">
      <c r="K35" s="219">
        <f t="shared" si="1"/>
        <v>1</v>
      </c>
      <c r="L35" s="197"/>
      <c r="M35" s="195"/>
      <c r="N35" s="198"/>
      <c r="P35" s="219">
        <f t="shared" si="2"/>
        <v>1</v>
      </c>
      <c r="Q35" s="197"/>
      <c r="R35" s="195"/>
      <c r="S35" s="198"/>
      <c r="U35" s="219">
        <f t="shared" si="3"/>
        <v>1</v>
      </c>
      <c r="V35" s="197"/>
      <c r="W35" s="195"/>
      <c r="X35" s="198"/>
    </row>
    <row r="36" spans="11:24" x14ac:dyDescent="0.2">
      <c r="K36" s="219">
        <f t="shared" si="1"/>
        <v>1</v>
      </c>
      <c r="L36" s="197"/>
      <c r="M36" s="195"/>
      <c r="N36" s="198"/>
      <c r="P36" s="219">
        <f t="shared" si="2"/>
        <v>1</v>
      </c>
      <c r="Q36" s="197"/>
      <c r="R36" s="195"/>
      <c r="S36" s="198"/>
      <c r="U36" s="219">
        <f t="shared" si="3"/>
        <v>1</v>
      </c>
      <c r="V36" s="197"/>
      <c r="W36" s="195"/>
      <c r="X36" s="198"/>
    </row>
    <row r="37" spans="11:24" x14ac:dyDescent="0.2">
      <c r="K37" s="219">
        <f t="shared" si="1"/>
        <v>1</v>
      </c>
      <c r="L37" s="197"/>
      <c r="M37" s="195"/>
      <c r="N37" s="198"/>
      <c r="P37" s="219">
        <f t="shared" si="2"/>
        <v>1</v>
      </c>
      <c r="Q37" s="197"/>
      <c r="R37" s="195"/>
      <c r="S37" s="198"/>
      <c r="U37" s="219">
        <f t="shared" si="3"/>
        <v>1</v>
      </c>
      <c r="V37" s="197"/>
      <c r="W37" s="195"/>
      <c r="X37" s="198"/>
    </row>
    <row r="38" spans="11:24" x14ac:dyDescent="0.2">
      <c r="K38" s="219">
        <f t="shared" si="1"/>
        <v>1</v>
      </c>
      <c r="L38" s="197"/>
      <c r="M38" s="195"/>
      <c r="N38" s="198"/>
      <c r="P38" s="219">
        <f t="shared" si="2"/>
        <v>1</v>
      </c>
      <c r="Q38" s="197"/>
      <c r="R38" s="195"/>
      <c r="S38" s="198"/>
      <c r="U38" s="219">
        <f t="shared" si="3"/>
        <v>1</v>
      </c>
      <c r="V38" s="197"/>
      <c r="W38" s="195"/>
      <c r="X38" s="198"/>
    </row>
    <row r="39" spans="11:24" x14ac:dyDescent="0.2">
      <c r="K39" s="219">
        <f t="shared" si="1"/>
        <v>1</v>
      </c>
      <c r="L39" s="197"/>
      <c r="M39" s="195"/>
      <c r="N39" s="198"/>
      <c r="P39" s="219">
        <f t="shared" si="2"/>
        <v>1</v>
      </c>
      <c r="Q39" s="197"/>
      <c r="R39" s="195"/>
      <c r="S39" s="198"/>
      <c r="U39" s="219">
        <f t="shared" si="3"/>
        <v>1</v>
      </c>
      <c r="V39" s="197"/>
      <c r="W39" s="195"/>
      <c r="X39" s="198"/>
    </row>
    <row r="40" spans="11:24" x14ac:dyDescent="0.2">
      <c r="K40" s="219">
        <f t="shared" si="1"/>
        <v>1</v>
      </c>
      <c r="L40" s="197"/>
      <c r="M40" s="195"/>
      <c r="N40" s="198"/>
      <c r="P40" s="219">
        <f t="shared" si="2"/>
        <v>1</v>
      </c>
      <c r="Q40" s="197"/>
      <c r="R40" s="195"/>
      <c r="S40" s="198"/>
      <c r="U40" s="219">
        <f t="shared" si="3"/>
        <v>1</v>
      </c>
      <c r="V40" s="197"/>
      <c r="W40" s="195"/>
      <c r="X40" s="198"/>
    </row>
    <row r="41" spans="11:24" x14ac:dyDescent="0.2">
      <c r="K41" s="219">
        <f t="shared" si="1"/>
        <v>1</v>
      </c>
      <c r="L41" s="197"/>
      <c r="M41" s="195"/>
      <c r="N41" s="198"/>
      <c r="P41" s="219">
        <f t="shared" si="2"/>
        <v>1</v>
      </c>
      <c r="Q41" s="197"/>
      <c r="R41" s="195"/>
      <c r="S41" s="198"/>
      <c r="U41" s="219">
        <f t="shared" si="3"/>
        <v>1</v>
      </c>
      <c r="V41" s="197"/>
      <c r="W41" s="195"/>
      <c r="X41" s="198"/>
    </row>
    <row r="42" spans="11:24" x14ac:dyDescent="0.2">
      <c r="K42" s="219">
        <f t="shared" si="1"/>
        <v>1</v>
      </c>
      <c r="L42" s="197"/>
      <c r="M42" s="195"/>
      <c r="N42" s="198"/>
      <c r="P42" s="219">
        <f t="shared" si="2"/>
        <v>1</v>
      </c>
      <c r="Q42" s="197"/>
      <c r="R42" s="195"/>
      <c r="S42" s="198"/>
      <c r="U42" s="219">
        <f t="shared" si="3"/>
        <v>1</v>
      </c>
      <c r="V42" s="197"/>
      <c r="W42" s="195"/>
      <c r="X42" s="198"/>
    </row>
    <row r="43" spans="11:24" x14ac:dyDescent="0.2">
      <c r="K43" s="219">
        <f t="shared" si="1"/>
        <v>1</v>
      </c>
      <c r="L43" s="197"/>
      <c r="M43" s="195"/>
      <c r="N43" s="198"/>
      <c r="P43" s="219">
        <f t="shared" si="2"/>
        <v>1</v>
      </c>
      <c r="Q43" s="197"/>
      <c r="R43" s="195"/>
      <c r="S43" s="198"/>
      <c r="U43" s="219">
        <f t="shared" si="3"/>
        <v>1</v>
      </c>
      <c r="V43" s="197"/>
      <c r="W43" s="195"/>
      <c r="X43" s="198"/>
    </row>
    <row r="44" spans="11:24" x14ac:dyDescent="0.2">
      <c r="K44" s="219">
        <f t="shared" si="1"/>
        <v>1</v>
      </c>
      <c r="L44" s="197"/>
      <c r="M44" s="195"/>
      <c r="N44" s="198"/>
      <c r="P44" s="219">
        <f t="shared" si="2"/>
        <v>1</v>
      </c>
      <c r="Q44" s="197"/>
      <c r="R44" s="195"/>
      <c r="S44" s="198"/>
      <c r="U44" s="219">
        <f t="shared" si="3"/>
        <v>1</v>
      </c>
      <c r="V44" s="197"/>
      <c r="W44" s="195"/>
      <c r="X44" s="198"/>
    </row>
    <row r="45" spans="11:24" x14ac:dyDescent="0.2">
      <c r="K45" s="219">
        <f t="shared" si="1"/>
        <v>1</v>
      </c>
      <c r="L45" s="197"/>
      <c r="M45" s="195"/>
      <c r="N45" s="198"/>
      <c r="P45" s="219">
        <f t="shared" si="2"/>
        <v>1</v>
      </c>
      <c r="Q45" s="197"/>
      <c r="R45" s="195"/>
      <c r="S45" s="198"/>
      <c r="U45" s="219">
        <f t="shared" si="3"/>
        <v>1</v>
      </c>
      <c r="V45" s="197"/>
      <c r="W45" s="195"/>
      <c r="X45" s="198"/>
    </row>
    <row r="46" spans="11:24" x14ac:dyDescent="0.2">
      <c r="K46" s="219">
        <f t="shared" si="1"/>
        <v>1</v>
      </c>
      <c r="L46" s="197"/>
      <c r="M46" s="195"/>
      <c r="N46" s="198"/>
      <c r="P46" s="219">
        <f t="shared" si="2"/>
        <v>1</v>
      </c>
      <c r="Q46" s="197"/>
      <c r="R46" s="195"/>
      <c r="S46" s="198"/>
      <c r="U46" s="219">
        <f t="shared" si="3"/>
        <v>1</v>
      </c>
      <c r="V46" s="197"/>
      <c r="W46" s="195"/>
      <c r="X46" s="198"/>
    </row>
    <row r="47" spans="11:24" x14ac:dyDescent="0.2">
      <c r="K47" s="219">
        <f t="shared" si="1"/>
        <v>1</v>
      </c>
      <c r="L47" s="197"/>
      <c r="M47" s="195"/>
      <c r="N47" s="198"/>
      <c r="P47" s="219">
        <f t="shared" si="2"/>
        <v>1</v>
      </c>
      <c r="Q47" s="197"/>
      <c r="R47" s="195"/>
      <c r="S47" s="198"/>
      <c r="U47" s="219">
        <f t="shared" si="3"/>
        <v>1</v>
      </c>
      <c r="V47" s="197"/>
      <c r="W47" s="195"/>
      <c r="X47" s="198"/>
    </row>
    <row r="48" spans="11:24" x14ac:dyDescent="0.2">
      <c r="K48" s="219">
        <f t="shared" si="1"/>
        <v>1</v>
      </c>
      <c r="L48" s="197"/>
      <c r="M48" s="195"/>
      <c r="N48" s="198"/>
      <c r="P48" s="219">
        <f t="shared" si="2"/>
        <v>1</v>
      </c>
      <c r="Q48" s="197"/>
      <c r="R48" s="195"/>
      <c r="S48" s="198"/>
      <c r="U48" s="219">
        <f t="shared" si="3"/>
        <v>1</v>
      </c>
      <c r="V48" s="197"/>
      <c r="W48" s="195"/>
      <c r="X48" s="198"/>
    </row>
    <row r="49" spans="11:24" x14ac:dyDescent="0.2">
      <c r="K49" s="219">
        <f t="shared" si="1"/>
        <v>1</v>
      </c>
      <c r="L49" s="197"/>
      <c r="M49" s="195"/>
      <c r="N49" s="198"/>
      <c r="P49" s="219">
        <f t="shared" si="2"/>
        <v>1</v>
      </c>
      <c r="Q49" s="197"/>
      <c r="R49" s="195"/>
      <c r="S49" s="198"/>
      <c r="U49" s="219">
        <f t="shared" si="3"/>
        <v>1</v>
      </c>
      <c r="V49" s="197"/>
      <c r="W49" s="195"/>
      <c r="X49" s="198"/>
    </row>
    <row r="50" spans="11:24" x14ac:dyDescent="0.2">
      <c r="K50" s="219">
        <f t="shared" si="1"/>
        <v>1</v>
      </c>
      <c r="L50" s="197"/>
      <c r="M50" s="195"/>
      <c r="N50" s="198"/>
      <c r="P50" s="219">
        <f t="shared" si="2"/>
        <v>1</v>
      </c>
      <c r="Q50" s="197"/>
      <c r="R50" s="195"/>
      <c r="S50" s="198"/>
      <c r="U50" s="219">
        <f t="shared" si="3"/>
        <v>1</v>
      </c>
      <c r="V50" s="197"/>
      <c r="W50" s="195"/>
      <c r="X50" s="198"/>
    </row>
    <row r="51" spans="11:24" x14ac:dyDescent="0.2">
      <c r="K51" s="219">
        <f t="shared" si="1"/>
        <v>1</v>
      </c>
      <c r="L51" s="197"/>
      <c r="M51" s="195"/>
      <c r="N51" s="198"/>
      <c r="P51" s="219">
        <f t="shared" si="2"/>
        <v>1</v>
      </c>
      <c r="Q51" s="197"/>
      <c r="R51" s="195"/>
      <c r="S51" s="198"/>
      <c r="U51" s="219">
        <f t="shared" si="3"/>
        <v>1</v>
      </c>
      <c r="V51" s="197"/>
      <c r="W51" s="195"/>
      <c r="X51" s="198"/>
    </row>
    <row r="52" spans="11:24" x14ac:dyDescent="0.2">
      <c r="K52" s="219">
        <f t="shared" si="1"/>
        <v>1</v>
      </c>
      <c r="L52" s="197"/>
      <c r="M52" s="195"/>
      <c r="N52" s="198"/>
      <c r="P52" s="219">
        <f t="shared" si="2"/>
        <v>1</v>
      </c>
      <c r="Q52" s="197"/>
      <c r="R52" s="195"/>
      <c r="S52" s="198"/>
      <c r="U52" s="219">
        <f t="shared" si="3"/>
        <v>1</v>
      </c>
      <c r="V52" s="197"/>
      <c r="W52" s="195"/>
      <c r="X52" s="198"/>
    </row>
    <row r="53" spans="11:24" x14ac:dyDescent="0.2">
      <c r="K53" s="219">
        <f t="shared" si="1"/>
        <v>1</v>
      </c>
      <c r="L53" s="197"/>
      <c r="M53" s="195"/>
      <c r="N53" s="198"/>
      <c r="P53" s="219">
        <f t="shared" si="2"/>
        <v>1</v>
      </c>
      <c r="Q53" s="197"/>
      <c r="R53" s="195"/>
      <c r="S53" s="198"/>
      <c r="U53" s="219">
        <f t="shared" si="3"/>
        <v>1</v>
      </c>
      <c r="V53" s="197"/>
      <c r="W53" s="195"/>
      <c r="X53" s="198"/>
    </row>
    <row r="54" spans="11:24" x14ac:dyDescent="0.2">
      <c r="K54" s="219">
        <f t="shared" si="1"/>
        <v>1</v>
      </c>
      <c r="L54" s="197"/>
      <c r="M54" s="195"/>
      <c r="N54" s="198"/>
      <c r="P54" s="219">
        <f t="shared" si="2"/>
        <v>1</v>
      </c>
      <c r="Q54" s="197"/>
      <c r="R54" s="195"/>
      <c r="S54" s="198"/>
      <c r="U54" s="219">
        <f t="shared" si="3"/>
        <v>1</v>
      </c>
      <c r="V54" s="197"/>
      <c r="W54" s="195"/>
      <c r="X54" s="198"/>
    </row>
    <row r="55" spans="11:24" x14ac:dyDescent="0.2">
      <c r="K55" s="219">
        <f t="shared" si="1"/>
        <v>1</v>
      </c>
      <c r="L55" s="197"/>
      <c r="M55" s="195"/>
      <c r="N55" s="198"/>
      <c r="P55" s="219">
        <f t="shared" si="2"/>
        <v>1</v>
      </c>
      <c r="Q55" s="197"/>
      <c r="R55" s="195"/>
      <c r="S55" s="198"/>
      <c r="U55" s="219">
        <f t="shared" si="3"/>
        <v>1</v>
      </c>
      <c r="V55" s="197"/>
      <c r="W55" s="195"/>
      <c r="X55" s="198"/>
    </row>
    <row r="56" spans="11:24" x14ac:dyDescent="0.2">
      <c r="K56" s="219">
        <f t="shared" si="1"/>
        <v>1</v>
      </c>
      <c r="L56" s="197"/>
      <c r="M56" s="195"/>
      <c r="N56" s="198"/>
      <c r="P56" s="219">
        <f t="shared" si="2"/>
        <v>1</v>
      </c>
      <c r="Q56" s="197"/>
      <c r="R56" s="195"/>
      <c r="S56" s="198"/>
      <c r="U56" s="219">
        <f t="shared" si="3"/>
        <v>1</v>
      </c>
      <c r="V56" s="197"/>
      <c r="W56" s="195"/>
      <c r="X56" s="198"/>
    </row>
    <row r="57" spans="11:24" x14ac:dyDescent="0.2">
      <c r="K57" s="219">
        <f t="shared" si="1"/>
        <v>1</v>
      </c>
      <c r="L57" s="197"/>
      <c r="M57" s="195"/>
      <c r="N57" s="198"/>
      <c r="P57" s="219">
        <f t="shared" si="2"/>
        <v>1</v>
      </c>
      <c r="Q57" s="197"/>
      <c r="R57" s="195"/>
      <c r="S57" s="198"/>
      <c r="U57" s="219">
        <f t="shared" si="3"/>
        <v>1</v>
      </c>
      <c r="V57" s="197"/>
      <c r="W57" s="195"/>
      <c r="X57" s="198"/>
    </row>
    <row r="58" spans="11:24" x14ac:dyDescent="0.2">
      <c r="K58" s="219">
        <f t="shared" si="1"/>
        <v>1</v>
      </c>
      <c r="L58" s="197"/>
      <c r="M58" s="195"/>
      <c r="N58" s="198"/>
      <c r="P58" s="219">
        <f t="shared" si="2"/>
        <v>1</v>
      </c>
      <c r="Q58" s="197"/>
      <c r="R58" s="195"/>
      <c r="S58" s="198"/>
      <c r="U58" s="219">
        <f t="shared" si="3"/>
        <v>1</v>
      </c>
      <c r="V58" s="197"/>
      <c r="W58" s="195"/>
      <c r="X58" s="198"/>
    </row>
    <row r="59" spans="11:24" x14ac:dyDescent="0.2">
      <c r="K59" s="219">
        <f t="shared" si="1"/>
        <v>1</v>
      </c>
      <c r="L59" s="197"/>
      <c r="M59" s="195"/>
      <c r="N59" s="198"/>
      <c r="P59" s="219">
        <f t="shared" si="2"/>
        <v>1</v>
      </c>
      <c r="Q59" s="197"/>
      <c r="R59" s="195"/>
      <c r="S59" s="198"/>
      <c r="U59" s="219">
        <f t="shared" si="3"/>
        <v>1</v>
      </c>
      <c r="V59" s="197"/>
      <c r="W59" s="195"/>
      <c r="X59" s="198"/>
    </row>
    <row r="60" spans="11:24" x14ac:dyDescent="0.2">
      <c r="K60" s="219">
        <f t="shared" si="1"/>
        <v>1</v>
      </c>
      <c r="L60" s="197"/>
      <c r="M60" s="195"/>
      <c r="N60" s="198"/>
      <c r="P60" s="219">
        <f t="shared" si="2"/>
        <v>1</v>
      </c>
      <c r="Q60" s="197"/>
      <c r="R60" s="195"/>
      <c r="S60" s="198"/>
      <c r="U60" s="219">
        <f t="shared" si="3"/>
        <v>1</v>
      </c>
      <c r="V60" s="197"/>
      <c r="W60" s="195"/>
      <c r="X60" s="198"/>
    </row>
    <row r="61" spans="11:24" x14ac:dyDescent="0.2">
      <c r="K61" s="219">
        <f t="shared" si="1"/>
        <v>1</v>
      </c>
      <c r="L61" s="197"/>
      <c r="M61" s="195"/>
      <c r="N61" s="198"/>
      <c r="P61" s="219">
        <f t="shared" si="2"/>
        <v>1</v>
      </c>
      <c r="Q61" s="197"/>
      <c r="R61" s="195"/>
      <c r="S61" s="198"/>
      <c r="U61" s="219">
        <f t="shared" si="3"/>
        <v>1</v>
      </c>
      <c r="V61" s="197"/>
      <c r="W61" s="195"/>
      <c r="X61" s="198"/>
    </row>
    <row r="62" spans="11:24" x14ac:dyDescent="0.2">
      <c r="K62" s="219">
        <f t="shared" si="1"/>
        <v>1</v>
      </c>
      <c r="L62" s="197"/>
      <c r="M62" s="195"/>
      <c r="N62" s="198"/>
      <c r="P62" s="219">
        <f t="shared" si="2"/>
        <v>1</v>
      </c>
      <c r="Q62" s="197"/>
      <c r="R62" s="195"/>
      <c r="S62" s="198"/>
      <c r="U62" s="219">
        <f t="shared" si="3"/>
        <v>1</v>
      </c>
      <c r="V62" s="197"/>
      <c r="W62" s="195"/>
      <c r="X62" s="198"/>
    </row>
    <row r="63" spans="11:24" x14ac:dyDescent="0.2">
      <c r="K63" s="219">
        <f t="shared" si="1"/>
        <v>1</v>
      </c>
      <c r="L63" s="197"/>
      <c r="M63" s="195"/>
      <c r="N63" s="198"/>
      <c r="P63" s="219">
        <f t="shared" si="2"/>
        <v>1</v>
      </c>
      <c r="Q63" s="197"/>
      <c r="R63" s="195"/>
      <c r="S63" s="198"/>
      <c r="U63" s="219">
        <f t="shared" si="3"/>
        <v>1</v>
      </c>
      <c r="V63" s="197"/>
      <c r="W63" s="195"/>
      <c r="X63" s="198"/>
    </row>
    <row r="64" spans="11:24" x14ac:dyDescent="0.2">
      <c r="K64" s="219">
        <f t="shared" si="1"/>
        <v>1</v>
      </c>
      <c r="L64" s="197"/>
      <c r="M64" s="195"/>
      <c r="N64" s="198"/>
      <c r="P64" s="219">
        <f t="shared" si="2"/>
        <v>1</v>
      </c>
      <c r="Q64" s="197"/>
      <c r="R64" s="195"/>
      <c r="S64" s="198"/>
      <c r="U64" s="219">
        <f t="shared" si="3"/>
        <v>1</v>
      </c>
      <c r="V64" s="197"/>
      <c r="W64" s="195"/>
      <c r="X64" s="198"/>
    </row>
    <row r="65" spans="11:24" x14ac:dyDescent="0.2">
      <c r="K65" s="219">
        <f t="shared" si="1"/>
        <v>1</v>
      </c>
      <c r="L65" s="197"/>
      <c r="M65" s="195"/>
      <c r="N65" s="198"/>
      <c r="P65" s="219">
        <f t="shared" si="2"/>
        <v>1</v>
      </c>
      <c r="Q65" s="197"/>
      <c r="R65" s="195"/>
      <c r="S65" s="198"/>
      <c r="U65" s="219">
        <f t="shared" si="3"/>
        <v>1</v>
      </c>
      <c r="V65" s="197"/>
      <c r="W65" s="195"/>
      <c r="X65" s="198"/>
    </row>
    <row r="66" spans="11:24" x14ac:dyDescent="0.2">
      <c r="K66" s="219">
        <f t="shared" si="1"/>
        <v>1</v>
      </c>
      <c r="L66" s="197"/>
      <c r="M66" s="195"/>
      <c r="N66" s="198"/>
      <c r="P66" s="219">
        <f t="shared" si="2"/>
        <v>1</v>
      </c>
      <c r="Q66" s="197"/>
      <c r="R66" s="195"/>
      <c r="S66" s="198"/>
      <c r="U66" s="219">
        <f t="shared" si="3"/>
        <v>1</v>
      </c>
      <c r="V66" s="197"/>
      <c r="W66" s="195"/>
      <c r="X66" s="198"/>
    </row>
    <row r="67" spans="11:24" x14ac:dyDescent="0.2">
      <c r="K67" s="219">
        <f t="shared" si="1"/>
        <v>1</v>
      </c>
      <c r="L67" s="197"/>
      <c r="M67" s="195"/>
      <c r="N67" s="198"/>
      <c r="P67" s="219">
        <f t="shared" si="2"/>
        <v>1</v>
      </c>
      <c r="Q67" s="197"/>
      <c r="R67" s="195"/>
      <c r="S67" s="198"/>
      <c r="U67" s="219">
        <f t="shared" si="3"/>
        <v>1</v>
      </c>
      <c r="V67" s="197"/>
      <c r="W67" s="195"/>
      <c r="X67" s="198"/>
    </row>
    <row r="68" spans="11:24" x14ac:dyDescent="0.2">
      <c r="K68" s="219">
        <f t="shared" si="1"/>
        <v>1</v>
      </c>
      <c r="L68" s="197"/>
      <c r="M68" s="195"/>
      <c r="N68" s="198"/>
      <c r="P68" s="219">
        <f t="shared" si="2"/>
        <v>1</v>
      </c>
      <c r="Q68" s="197"/>
      <c r="R68" s="195"/>
      <c r="S68" s="198"/>
      <c r="U68" s="219">
        <f t="shared" si="3"/>
        <v>1</v>
      </c>
      <c r="V68" s="197"/>
      <c r="W68" s="195"/>
      <c r="X68" s="198"/>
    </row>
    <row r="69" spans="11:24" x14ac:dyDescent="0.2">
      <c r="K69" s="219">
        <f t="shared" si="1"/>
        <v>1</v>
      </c>
      <c r="L69" s="197"/>
      <c r="M69" s="195"/>
      <c r="N69" s="198"/>
      <c r="P69" s="219">
        <f t="shared" si="2"/>
        <v>1</v>
      </c>
      <c r="Q69" s="197"/>
      <c r="R69" s="195"/>
      <c r="S69" s="198"/>
      <c r="U69" s="219">
        <f t="shared" si="3"/>
        <v>1</v>
      </c>
      <c r="V69" s="197"/>
      <c r="W69" s="195"/>
      <c r="X69" s="198"/>
    </row>
    <row r="70" spans="11:24" x14ac:dyDescent="0.2">
      <c r="K70" s="219">
        <f t="shared" ref="K70:K133" si="4">IF(MONTH(L70)&lt;4,1,IF(MONTH(L70)&lt;7,2,IF(MONTH(L70)&lt;10,3,4)))</f>
        <v>1</v>
      </c>
      <c r="L70" s="197"/>
      <c r="M70" s="195"/>
      <c r="N70" s="198"/>
      <c r="P70" s="219">
        <f t="shared" ref="P70:P133" si="5">IF(MONTH(Q70)&lt;4,1,IF(MONTH(Q70)&lt;7,2,IF(MONTH(Q70)&lt;10,3,4)))</f>
        <v>1</v>
      </c>
      <c r="Q70" s="197"/>
      <c r="R70" s="195"/>
      <c r="S70" s="198"/>
      <c r="U70" s="219">
        <f t="shared" ref="U70:U133" si="6">IF(MONTH(V70)&lt;4,1,IF(MONTH(V70)&lt;7,2,IF(MONTH(V70)&lt;10,3,4)))</f>
        <v>1</v>
      </c>
      <c r="V70" s="197"/>
      <c r="W70" s="195"/>
      <c r="X70" s="198"/>
    </row>
    <row r="71" spans="11:24" x14ac:dyDescent="0.2">
      <c r="K71" s="219">
        <f t="shared" si="4"/>
        <v>1</v>
      </c>
      <c r="L71" s="197"/>
      <c r="M71" s="195"/>
      <c r="N71" s="198"/>
      <c r="P71" s="219">
        <f t="shared" si="5"/>
        <v>1</v>
      </c>
      <c r="Q71" s="197"/>
      <c r="R71" s="195"/>
      <c r="S71" s="198"/>
      <c r="U71" s="219">
        <f t="shared" si="6"/>
        <v>1</v>
      </c>
      <c r="V71" s="197"/>
      <c r="W71" s="195"/>
      <c r="X71" s="198"/>
    </row>
    <row r="72" spans="11:24" x14ac:dyDescent="0.2">
      <c r="K72" s="219">
        <f t="shared" si="4"/>
        <v>1</v>
      </c>
      <c r="L72" s="197"/>
      <c r="M72" s="195"/>
      <c r="N72" s="198"/>
      <c r="P72" s="219">
        <f t="shared" si="5"/>
        <v>1</v>
      </c>
      <c r="Q72" s="197"/>
      <c r="R72" s="195"/>
      <c r="S72" s="198"/>
      <c r="U72" s="219">
        <f t="shared" si="6"/>
        <v>1</v>
      </c>
      <c r="V72" s="197"/>
      <c r="W72" s="195"/>
      <c r="X72" s="198"/>
    </row>
    <row r="73" spans="11:24" x14ac:dyDescent="0.2">
      <c r="K73" s="219">
        <f t="shared" si="4"/>
        <v>1</v>
      </c>
      <c r="L73" s="197"/>
      <c r="M73" s="195"/>
      <c r="N73" s="198"/>
      <c r="P73" s="219">
        <f t="shared" si="5"/>
        <v>1</v>
      </c>
      <c r="Q73" s="197"/>
      <c r="R73" s="195"/>
      <c r="S73" s="198"/>
      <c r="U73" s="219">
        <f t="shared" si="6"/>
        <v>1</v>
      </c>
      <c r="V73" s="197"/>
      <c r="W73" s="195"/>
      <c r="X73" s="198"/>
    </row>
    <row r="74" spans="11:24" x14ac:dyDescent="0.2">
      <c r="K74" s="219">
        <f t="shared" si="4"/>
        <v>1</v>
      </c>
      <c r="L74" s="197"/>
      <c r="M74" s="195"/>
      <c r="N74" s="198"/>
      <c r="P74" s="219">
        <f t="shared" si="5"/>
        <v>1</v>
      </c>
      <c r="Q74" s="197"/>
      <c r="R74" s="195"/>
      <c r="S74" s="198"/>
      <c r="U74" s="219">
        <f t="shared" si="6"/>
        <v>1</v>
      </c>
      <c r="V74" s="197"/>
      <c r="W74" s="195"/>
      <c r="X74" s="198"/>
    </row>
    <row r="75" spans="11:24" x14ac:dyDescent="0.2">
      <c r="K75" s="219">
        <f t="shared" si="4"/>
        <v>1</v>
      </c>
      <c r="L75" s="197"/>
      <c r="M75" s="195"/>
      <c r="N75" s="198"/>
      <c r="P75" s="219">
        <f t="shared" si="5"/>
        <v>1</v>
      </c>
      <c r="Q75" s="197"/>
      <c r="R75" s="195"/>
      <c r="S75" s="198"/>
      <c r="U75" s="219">
        <f t="shared" si="6"/>
        <v>1</v>
      </c>
      <c r="V75" s="197"/>
      <c r="W75" s="195"/>
      <c r="X75" s="198"/>
    </row>
    <row r="76" spans="11:24" x14ac:dyDescent="0.2">
      <c r="K76" s="219">
        <f t="shared" si="4"/>
        <v>1</v>
      </c>
      <c r="L76" s="197"/>
      <c r="M76" s="195"/>
      <c r="N76" s="198"/>
      <c r="P76" s="219">
        <f t="shared" si="5"/>
        <v>1</v>
      </c>
      <c r="Q76" s="197"/>
      <c r="R76" s="195"/>
      <c r="S76" s="198"/>
      <c r="U76" s="219">
        <f t="shared" si="6"/>
        <v>1</v>
      </c>
      <c r="V76" s="197"/>
      <c r="W76" s="195"/>
      <c r="X76" s="198"/>
    </row>
    <row r="77" spans="11:24" x14ac:dyDescent="0.2">
      <c r="K77" s="219">
        <f t="shared" si="4"/>
        <v>1</v>
      </c>
      <c r="L77" s="197"/>
      <c r="M77" s="195"/>
      <c r="N77" s="198"/>
      <c r="P77" s="219">
        <f t="shared" si="5"/>
        <v>1</v>
      </c>
      <c r="Q77" s="197"/>
      <c r="R77" s="195"/>
      <c r="S77" s="198"/>
      <c r="U77" s="219">
        <f t="shared" si="6"/>
        <v>1</v>
      </c>
      <c r="V77" s="197"/>
      <c r="W77" s="195"/>
      <c r="X77" s="198"/>
    </row>
    <row r="78" spans="11:24" x14ac:dyDescent="0.2">
      <c r="K78" s="219">
        <f t="shared" si="4"/>
        <v>1</v>
      </c>
      <c r="L78" s="197"/>
      <c r="M78" s="195"/>
      <c r="N78" s="198"/>
      <c r="P78" s="219">
        <f t="shared" si="5"/>
        <v>1</v>
      </c>
      <c r="Q78" s="197"/>
      <c r="R78" s="195"/>
      <c r="S78" s="198"/>
      <c r="U78" s="219">
        <f t="shared" si="6"/>
        <v>1</v>
      </c>
      <c r="V78" s="197"/>
      <c r="W78" s="195"/>
      <c r="X78" s="198"/>
    </row>
    <row r="79" spans="11:24" x14ac:dyDescent="0.2">
      <c r="K79" s="219">
        <f t="shared" si="4"/>
        <v>1</v>
      </c>
      <c r="L79" s="197"/>
      <c r="M79" s="195"/>
      <c r="N79" s="198"/>
      <c r="P79" s="219">
        <f t="shared" si="5"/>
        <v>1</v>
      </c>
      <c r="Q79" s="197"/>
      <c r="R79" s="195"/>
      <c r="S79" s="198"/>
      <c r="U79" s="219">
        <f t="shared" si="6"/>
        <v>1</v>
      </c>
      <c r="V79" s="197"/>
      <c r="W79" s="195"/>
      <c r="X79" s="198"/>
    </row>
    <row r="80" spans="11:24" x14ac:dyDescent="0.2">
      <c r="K80" s="219">
        <f t="shared" si="4"/>
        <v>1</v>
      </c>
      <c r="L80" s="197"/>
      <c r="M80" s="195"/>
      <c r="N80" s="198"/>
      <c r="P80" s="219">
        <f t="shared" si="5"/>
        <v>1</v>
      </c>
      <c r="Q80" s="197"/>
      <c r="R80" s="195"/>
      <c r="S80" s="198"/>
      <c r="U80" s="219">
        <f t="shared" si="6"/>
        <v>1</v>
      </c>
      <c r="V80" s="197"/>
      <c r="W80" s="195"/>
      <c r="X80" s="198"/>
    </row>
    <row r="81" spans="11:24" x14ac:dyDescent="0.2">
      <c r="K81" s="219">
        <f t="shared" si="4"/>
        <v>1</v>
      </c>
      <c r="L81" s="197"/>
      <c r="M81" s="195"/>
      <c r="N81" s="198"/>
      <c r="P81" s="219">
        <f t="shared" si="5"/>
        <v>1</v>
      </c>
      <c r="Q81" s="197"/>
      <c r="R81" s="195"/>
      <c r="S81" s="198"/>
      <c r="U81" s="219">
        <f t="shared" si="6"/>
        <v>1</v>
      </c>
      <c r="V81" s="197"/>
      <c r="W81" s="195"/>
      <c r="X81" s="198"/>
    </row>
    <row r="82" spans="11:24" x14ac:dyDescent="0.2">
      <c r="K82" s="219">
        <f t="shared" si="4"/>
        <v>1</v>
      </c>
      <c r="L82" s="197"/>
      <c r="M82" s="195"/>
      <c r="N82" s="198"/>
      <c r="P82" s="219">
        <f t="shared" si="5"/>
        <v>1</v>
      </c>
      <c r="Q82" s="197"/>
      <c r="R82" s="195"/>
      <c r="S82" s="198"/>
      <c r="U82" s="219">
        <f t="shared" si="6"/>
        <v>1</v>
      </c>
      <c r="V82" s="197"/>
      <c r="W82" s="195"/>
      <c r="X82" s="198"/>
    </row>
    <row r="83" spans="11:24" x14ac:dyDescent="0.2">
      <c r="K83" s="219">
        <f t="shared" si="4"/>
        <v>1</v>
      </c>
      <c r="L83" s="197"/>
      <c r="M83" s="195"/>
      <c r="N83" s="198"/>
      <c r="P83" s="219">
        <f t="shared" si="5"/>
        <v>1</v>
      </c>
      <c r="Q83" s="197"/>
      <c r="R83" s="195"/>
      <c r="S83" s="198"/>
      <c r="U83" s="219">
        <f t="shared" si="6"/>
        <v>1</v>
      </c>
      <c r="V83" s="197"/>
      <c r="W83" s="195"/>
      <c r="X83" s="198"/>
    </row>
    <row r="84" spans="11:24" x14ac:dyDescent="0.2">
      <c r="K84" s="219">
        <f t="shared" si="4"/>
        <v>1</v>
      </c>
      <c r="L84" s="197"/>
      <c r="M84" s="195"/>
      <c r="N84" s="198"/>
      <c r="P84" s="219">
        <f t="shared" si="5"/>
        <v>1</v>
      </c>
      <c r="Q84" s="197"/>
      <c r="R84" s="195"/>
      <c r="S84" s="198"/>
      <c r="U84" s="219">
        <f t="shared" si="6"/>
        <v>1</v>
      </c>
      <c r="V84" s="197"/>
      <c r="W84" s="195"/>
      <c r="X84" s="198"/>
    </row>
    <row r="85" spans="11:24" x14ac:dyDescent="0.2">
      <c r="K85" s="219">
        <f t="shared" si="4"/>
        <v>1</v>
      </c>
      <c r="L85" s="197"/>
      <c r="M85" s="195"/>
      <c r="N85" s="198"/>
      <c r="P85" s="219">
        <f t="shared" si="5"/>
        <v>1</v>
      </c>
      <c r="Q85" s="197"/>
      <c r="R85" s="195"/>
      <c r="S85" s="198"/>
      <c r="U85" s="219">
        <f t="shared" si="6"/>
        <v>1</v>
      </c>
      <c r="V85" s="197"/>
      <c r="W85" s="195"/>
      <c r="X85" s="198"/>
    </row>
    <row r="86" spans="11:24" x14ac:dyDescent="0.2">
      <c r="K86" s="219">
        <f t="shared" si="4"/>
        <v>1</v>
      </c>
      <c r="L86" s="197"/>
      <c r="M86" s="195"/>
      <c r="N86" s="198"/>
      <c r="P86" s="219">
        <f t="shared" si="5"/>
        <v>1</v>
      </c>
      <c r="Q86" s="197"/>
      <c r="R86" s="195"/>
      <c r="S86" s="198"/>
      <c r="U86" s="219">
        <f t="shared" si="6"/>
        <v>1</v>
      </c>
      <c r="V86" s="197"/>
      <c r="W86" s="195"/>
      <c r="X86" s="198"/>
    </row>
    <row r="87" spans="11:24" x14ac:dyDescent="0.2">
      <c r="K87" s="219">
        <f t="shared" si="4"/>
        <v>1</v>
      </c>
      <c r="L87" s="197"/>
      <c r="M87" s="195"/>
      <c r="N87" s="198"/>
      <c r="P87" s="219">
        <f t="shared" si="5"/>
        <v>1</v>
      </c>
      <c r="Q87" s="197"/>
      <c r="R87" s="195"/>
      <c r="S87" s="198"/>
      <c r="U87" s="219">
        <f t="shared" si="6"/>
        <v>1</v>
      </c>
      <c r="V87" s="197"/>
      <c r="W87" s="195"/>
      <c r="X87" s="198"/>
    </row>
    <row r="88" spans="11:24" x14ac:dyDescent="0.2">
      <c r="K88" s="219">
        <f t="shared" si="4"/>
        <v>1</v>
      </c>
      <c r="L88" s="197"/>
      <c r="M88" s="195"/>
      <c r="N88" s="198"/>
      <c r="P88" s="219">
        <f t="shared" si="5"/>
        <v>1</v>
      </c>
      <c r="Q88" s="197"/>
      <c r="R88" s="195"/>
      <c r="S88" s="198"/>
      <c r="U88" s="219">
        <f t="shared" si="6"/>
        <v>1</v>
      </c>
      <c r="V88" s="197"/>
      <c r="W88" s="195"/>
      <c r="X88" s="198"/>
    </row>
    <row r="89" spans="11:24" x14ac:dyDescent="0.2">
      <c r="K89" s="219">
        <f t="shared" si="4"/>
        <v>1</v>
      </c>
      <c r="L89" s="197"/>
      <c r="M89" s="195"/>
      <c r="N89" s="198"/>
      <c r="P89" s="219">
        <f t="shared" si="5"/>
        <v>1</v>
      </c>
      <c r="Q89" s="197"/>
      <c r="R89" s="195"/>
      <c r="S89" s="198"/>
      <c r="U89" s="219">
        <f t="shared" si="6"/>
        <v>1</v>
      </c>
      <c r="V89" s="197"/>
      <c r="W89" s="195"/>
      <c r="X89" s="198"/>
    </row>
    <row r="90" spans="11:24" x14ac:dyDescent="0.2">
      <c r="K90" s="219">
        <f t="shared" si="4"/>
        <v>1</v>
      </c>
      <c r="L90" s="197"/>
      <c r="M90" s="195"/>
      <c r="N90" s="198"/>
      <c r="P90" s="219">
        <f t="shared" si="5"/>
        <v>1</v>
      </c>
      <c r="Q90" s="197"/>
      <c r="R90" s="195"/>
      <c r="S90" s="198"/>
      <c r="U90" s="219">
        <f t="shared" si="6"/>
        <v>1</v>
      </c>
      <c r="V90" s="197"/>
      <c r="W90" s="195"/>
      <c r="X90" s="198"/>
    </row>
    <row r="91" spans="11:24" x14ac:dyDescent="0.2">
      <c r="K91" s="219">
        <f t="shared" si="4"/>
        <v>1</v>
      </c>
      <c r="L91" s="197"/>
      <c r="M91" s="195"/>
      <c r="N91" s="198"/>
      <c r="P91" s="219">
        <f t="shared" si="5"/>
        <v>1</v>
      </c>
      <c r="Q91" s="197"/>
      <c r="R91" s="195"/>
      <c r="S91" s="198"/>
      <c r="U91" s="219">
        <f t="shared" si="6"/>
        <v>1</v>
      </c>
      <c r="V91" s="197"/>
      <c r="W91" s="195"/>
      <c r="X91" s="198"/>
    </row>
    <row r="92" spans="11:24" x14ac:dyDescent="0.2">
      <c r="K92" s="219">
        <f t="shared" si="4"/>
        <v>1</v>
      </c>
      <c r="L92" s="197"/>
      <c r="M92" s="195"/>
      <c r="N92" s="198"/>
      <c r="P92" s="219">
        <f t="shared" si="5"/>
        <v>1</v>
      </c>
      <c r="Q92" s="197"/>
      <c r="R92" s="195"/>
      <c r="S92" s="198"/>
      <c r="U92" s="219">
        <f t="shared" si="6"/>
        <v>1</v>
      </c>
      <c r="V92" s="197"/>
      <c r="W92" s="195"/>
      <c r="X92" s="198"/>
    </row>
    <row r="93" spans="11:24" x14ac:dyDescent="0.2">
      <c r="K93" s="219">
        <f t="shared" si="4"/>
        <v>1</v>
      </c>
      <c r="L93" s="197"/>
      <c r="M93" s="195"/>
      <c r="N93" s="198"/>
      <c r="P93" s="219">
        <f t="shared" si="5"/>
        <v>1</v>
      </c>
      <c r="Q93" s="197"/>
      <c r="R93" s="195"/>
      <c r="S93" s="198"/>
      <c r="U93" s="219">
        <f t="shared" si="6"/>
        <v>1</v>
      </c>
      <c r="V93" s="197"/>
      <c r="W93" s="195"/>
      <c r="X93" s="198"/>
    </row>
    <row r="94" spans="11:24" x14ac:dyDescent="0.2">
      <c r="K94" s="219">
        <f t="shared" si="4"/>
        <v>1</v>
      </c>
      <c r="L94" s="197"/>
      <c r="M94" s="195"/>
      <c r="N94" s="198"/>
      <c r="P94" s="219">
        <f t="shared" si="5"/>
        <v>1</v>
      </c>
      <c r="Q94" s="197"/>
      <c r="R94" s="195"/>
      <c r="S94" s="198"/>
      <c r="U94" s="219">
        <f t="shared" si="6"/>
        <v>1</v>
      </c>
      <c r="V94" s="197"/>
      <c r="W94" s="195"/>
      <c r="X94" s="198"/>
    </row>
    <row r="95" spans="11:24" x14ac:dyDescent="0.2">
      <c r="K95" s="219">
        <f t="shared" si="4"/>
        <v>1</v>
      </c>
      <c r="L95" s="197"/>
      <c r="M95" s="195"/>
      <c r="N95" s="198"/>
      <c r="P95" s="219">
        <f t="shared" si="5"/>
        <v>1</v>
      </c>
      <c r="Q95" s="197"/>
      <c r="R95" s="195"/>
      <c r="S95" s="198"/>
      <c r="U95" s="219">
        <f t="shared" si="6"/>
        <v>1</v>
      </c>
      <c r="V95" s="197"/>
      <c r="W95" s="195"/>
      <c r="X95" s="198"/>
    </row>
    <row r="96" spans="11:24" x14ac:dyDescent="0.2">
      <c r="K96" s="219">
        <f t="shared" si="4"/>
        <v>1</v>
      </c>
      <c r="L96" s="197"/>
      <c r="M96" s="195"/>
      <c r="N96" s="198"/>
      <c r="P96" s="219">
        <f t="shared" si="5"/>
        <v>1</v>
      </c>
      <c r="Q96" s="197"/>
      <c r="R96" s="195"/>
      <c r="S96" s="198"/>
      <c r="U96" s="219">
        <f t="shared" si="6"/>
        <v>1</v>
      </c>
      <c r="V96" s="197"/>
      <c r="W96" s="195"/>
      <c r="X96" s="198"/>
    </row>
    <row r="97" spans="11:24" x14ac:dyDescent="0.2">
      <c r="K97" s="219">
        <f t="shared" si="4"/>
        <v>1</v>
      </c>
      <c r="L97" s="197"/>
      <c r="M97" s="195"/>
      <c r="N97" s="198"/>
      <c r="P97" s="219">
        <f t="shared" si="5"/>
        <v>1</v>
      </c>
      <c r="Q97" s="197"/>
      <c r="R97" s="195"/>
      <c r="S97" s="198"/>
      <c r="U97" s="219">
        <f t="shared" si="6"/>
        <v>1</v>
      </c>
      <c r="V97" s="197"/>
      <c r="W97" s="195"/>
      <c r="X97" s="198"/>
    </row>
    <row r="98" spans="11:24" x14ac:dyDescent="0.2">
      <c r="K98" s="219">
        <f t="shared" si="4"/>
        <v>1</v>
      </c>
      <c r="L98" s="197"/>
      <c r="M98" s="195"/>
      <c r="N98" s="198"/>
      <c r="P98" s="219">
        <f t="shared" si="5"/>
        <v>1</v>
      </c>
      <c r="Q98" s="197"/>
      <c r="R98" s="195"/>
      <c r="S98" s="198"/>
      <c r="U98" s="219">
        <f t="shared" si="6"/>
        <v>1</v>
      </c>
      <c r="V98" s="197"/>
      <c r="W98" s="195"/>
      <c r="X98" s="198"/>
    </row>
    <row r="99" spans="11:24" x14ac:dyDescent="0.2">
      <c r="K99" s="219">
        <f t="shared" si="4"/>
        <v>1</v>
      </c>
      <c r="L99" s="197"/>
      <c r="M99" s="195"/>
      <c r="N99" s="198"/>
      <c r="P99" s="219">
        <f t="shared" si="5"/>
        <v>1</v>
      </c>
      <c r="Q99" s="197"/>
      <c r="R99" s="195"/>
      <c r="S99" s="198"/>
      <c r="U99" s="219">
        <f t="shared" si="6"/>
        <v>1</v>
      </c>
      <c r="V99" s="197"/>
      <c r="W99" s="195"/>
      <c r="X99" s="198"/>
    </row>
    <row r="100" spans="11:24" x14ac:dyDescent="0.2">
      <c r="K100" s="219">
        <f t="shared" si="4"/>
        <v>1</v>
      </c>
      <c r="L100" s="197"/>
      <c r="M100" s="195"/>
      <c r="N100" s="198"/>
      <c r="P100" s="219">
        <f t="shared" si="5"/>
        <v>1</v>
      </c>
      <c r="Q100" s="197"/>
      <c r="R100" s="195"/>
      <c r="S100" s="198"/>
      <c r="U100" s="219">
        <f t="shared" si="6"/>
        <v>1</v>
      </c>
      <c r="V100" s="197"/>
      <c r="W100" s="195"/>
      <c r="X100" s="198"/>
    </row>
    <row r="101" spans="11:24" x14ac:dyDescent="0.2">
      <c r="K101" s="219">
        <f t="shared" si="4"/>
        <v>1</v>
      </c>
      <c r="L101" s="197"/>
      <c r="M101" s="195"/>
      <c r="N101" s="198"/>
      <c r="P101" s="219">
        <f t="shared" si="5"/>
        <v>1</v>
      </c>
      <c r="Q101" s="197"/>
      <c r="R101" s="195"/>
      <c r="S101" s="198"/>
      <c r="U101" s="219">
        <f t="shared" si="6"/>
        <v>1</v>
      </c>
      <c r="V101" s="197"/>
      <c r="W101" s="195"/>
      <c r="X101" s="198"/>
    </row>
    <row r="102" spans="11:24" x14ac:dyDescent="0.2">
      <c r="K102" s="219">
        <f t="shared" si="4"/>
        <v>1</v>
      </c>
      <c r="L102" s="197"/>
      <c r="M102" s="195"/>
      <c r="N102" s="198"/>
      <c r="P102" s="219">
        <f t="shared" si="5"/>
        <v>1</v>
      </c>
      <c r="Q102" s="197"/>
      <c r="R102" s="195"/>
      <c r="S102" s="198"/>
      <c r="U102" s="219">
        <f t="shared" si="6"/>
        <v>1</v>
      </c>
      <c r="V102" s="197"/>
      <c r="W102" s="195"/>
      <c r="X102" s="198"/>
    </row>
    <row r="103" spans="11:24" x14ac:dyDescent="0.2">
      <c r="K103" s="219">
        <f t="shared" si="4"/>
        <v>1</v>
      </c>
      <c r="L103" s="197"/>
      <c r="M103" s="195"/>
      <c r="N103" s="198"/>
      <c r="P103" s="219">
        <f t="shared" si="5"/>
        <v>1</v>
      </c>
      <c r="Q103" s="197"/>
      <c r="R103" s="195"/>
      <c r="S103" s="198"/>
      <c r="U103" s="219">
        <f t="shared" si="6"/>
        <v>1</v>
      </c>
      <c r="V103" s="197"/>
      <c r="W103" s="195"/>
      <c r="X103" s="198"/>
    </row>
    <row r="104" spans="11:24" x14ac:dyDescent="0.2">
      <c r="K104" s="219">
        <f t="shared" si="4"/>
        <v>1</v>
      </c>
      <c r="L104" s="197"/>
      <c r="M104" s="195"/>
      <c r="N104" s="198"/>
      <c r="P104" s="219">
        <f t="shared" si="5"/>
        <v>1</v>
      </c>
      <c r="Q104" s="197"/>
      <c r="R104" s="195"/>
      <c r="S104" s="198"/>
      <c r="U104" s="219">
        <f t="shared" si="6"/>
        <v>1</v>
      </c>
      <c r="V104" s="197"/>
      <c r="W104" s="195"/>
      <c r="X104" s="198"/>
    </row>
    <row r="105" spans="11:24" x14ac:dyDescent="0.2">
      <c r="K105" s="219">
        <f t="shared" si="4"/>
        <v>1</v>
      </c>
      <c r="L105" s="197"/>
      <c r="M105" s="195"/>
      <c r="N105" s="198"/>
      <c r="P105" s="219">
        <f t="shared" si="5"/>
        <v>1</v>
      </c>
      <c r="Q105" s="197"/>
      <c r="R105" s="195"/>
      <c r="S105" s="198"/>
      <c r="U105" s="219">
        <f t="shared" si="6"/>
        <v>1</v>
      </c>
      <c r="V105" s="197"/>
      <c r="W105" s="195"/>
      <c r="X105" s="198"/>
    </row>
    <row r="106" spans="11:24" x14ac:dyDescent="0.2">
      <c r="K106" s="219">
        <f t="shared" si="4"/>
        <v>1</v>
      </c>
      <c r="L106" s="197"/>
      <c r="M106" s="195"/>
      <c r="N106" s="198"/>
      <c r="P106" s="219">
        <f t="shared" si="5"/>
        <v>1</v>
      </c>
      <c r="Q106" s="197"/>
      <c r="R106" s="195"/>
      <c r="S106" s="198"/>
      <c r="U106" s="219">
        <f t="shared" si="6"/>
        <v>1</v>
      </c>
      <c r="V106" s="197"/>
      <c r="W106" s="195"/>
      <c r="X106" s="198"/>
    </row>
    <row r="107" spans="11:24" x14ac:dyDescent="0.2">
      <c r="K107" s="219">
        <f t="shared" si="4"/>
        <v>1</v>
      </c>
      <c r="L107" s="197"/>
      <c r="M107" s="195"/>
      <c r="N107" s="198"/>
      <c r="P107" s="219">
        <f t="shared" si="5"/>
        <v>1</v>
      </c>
      <c r="Q107" s="197"/>
      <c r="R107" s="195"/>
      <c r="S107" s="198"/>
      <c r="U107" s="219">
        <f t="shared" si="6"/>
        <v>1</v>
      </c>
      <c r="V107" s="197"/>
      <c r="W107" s="195"/>
      <c r="X107" s="198"/>
    </row>
    <row r="108" spans="11:24" x14ac:dyDescent="0.2">
      <c r="K108" s="219">
        <f t="shared" si="4"/>
        <v>1</v>
      </c>
      <c r="L108" s="197"/>
      <c r="M108" s="195"/>
      <c r="N108" s="198"/>
      <c r="P108" s="219">
        <f t="shared" si="5"/>
        <v>1</v>
      </c>
      <c r="Q108" s="197"/>
      <c r="R108" s="195"/>
      <c r="S108" s="198"/>
      <c r="U108" s="219">
        <f t="shared" si="6"/>
        <v>1</v>
      </c>
      <c r="V108" s="197"/>
      <c r="W108" s="195"/>
      <c r="X108" s="198"/>
    </row>
    <row r="109" spans="11:24" x14ac:dyDescent="0.2">
      <c r="K109" s="219">
        <f t="shared" si="4"/>
        <v>1</v>
      </c>
      <c r="L109" s="197"/>
      <c r="M109" s="195"/>
      <c r="N109" s="198"/>
      <c r="P109" s="219">
        <f t="shared" si="5"/>
        <v>1</v>
      </c>
      <c r="Q109" s="197"/>
      <c r="R109" s="195"/>
      <c r="S109" s="198"/>
      <c r="U109" s="219">
        <f t="shared" si="6"/>
        <v>1</v>
      </c>
      <c r="V109" s="197"/>
      <c r="W109" s="195"/>
      <c r="X109" s="198"/>
    </row>
    <row r="110" spans="11:24" x14ac:dyDescent="0.2">
      <c r="K110" s="219">
        <f t="shared" si="4"/>
        <v>1</v>
      </c>
      <c r="L110" s="197"/>
      <c r="M110" s="195"/>
      <c r="N110" s="198"/>
      <c r="P110" s="219">
        <f t="shared" si="5"/>
        <v>1</v>
      </c>
      <c r="Q110" s="197"/>
      <c r="R110" s="195"/>
      <c r="S110" s="198"/>
      <c r="U110" s="219">
        <f t="shared" si="6"/>
        <v>1</v>
      </c>
      <c r="V110" s="197"/>
      <c r="W110" s="195"/>
      <c r="X110" s="198"/>
    </row>
    <row r="111" spans="11:24" x14ac:dyDescent="0.2">
      <c r="K111" s="219">
        <f t="shared" si="4"/>
        <v>1</v>
      </c>
      <c r="L111" s="197"/>
      <c r="M111" s="195"/>
      <c r="N111" s="198"/>
      <c r="P111" s="219">
        <f t="shared" si="5"/>
        <v>1</v>
      </c>
      <c r="Q111" s="197"/>
      <c r="R111" s="195"/>
      <c r="S111" s="198"/>
      <c r="U111" s="219">
        <f t="shared" si="6"/>
        <v>1</v>
      </c>
      <c r="V111" s="197"/>
      <c r="W111" s="195"/>
      <c r="X111" s="198"/>
    </row>
    <row r="112" spans="11:24" x14ac:dyDescent="0.2">
      <c r="K112" s="219">
        <f t="shared" si="4"/>
        <v>1</v>
      </c>
      <c r="L112" s="197"/>
      <c r="M112" s="195"/>
      <c r="N112" s="198"/>
      <c r="P112" s="219">
        <f t="shared" si="5"/>
        <v>1</v>
      </c>
      <c r="Q112" s="197"/>
      <c r="R112" s="195"/>
      <c r="S112" s="198"/>
      <c r="U112" s="219">
        <f t="shared" si="6"/>
        <v>1</v>
      </c>
      <c r="V112" s="197"/>
      <c r="W112" s="195"/>
      <c r="X112" s="198"/>
    </row>
    <row r="113" spans="11:24" x14ac:dyDescent="0.2">
      <c r="K113" s="219">
        <f t="shared" si="4"/>
        <v>1</v>
      </c>
      <c r="L113" s="197"/>
      <c r="M113" s="195"/>
      <c r="N113" s="198"/>
      <c r="P113" s="219">
        <f t="shared" si="5"/>
        <v>1</v>
      </c>
      <c r="Q113" s="197"/>
      <c r="R113" s="195"/>
      <c r="S113" s="198"/>
      <c r="U113" s="219">
        <f t="shared" si="6"/>
        <v>1</v>
      </c>
      <c r="V113" s="197"/>
      <c r="W113" s="195"/>
      <c r="X113" s="198"/>
    </row>
    <row r="114" spans="11:24" x14ac:dyDescent="0.2">
      <c r="K114" s="219">
        <f t="shared" si="4"/>
        <v>1</v>
      </c>
      <c r="L114" s="197"/>
      <c r="M114" s="195"/>
      <c r="N114" s="198"/>
      <c r="P114" s="219">
        <f t="shared" si="5"/>
        <v>1</v>
      </c>
      <c r="Q114" s="197"/>
      <c r="R114" s="195"/>
      <c r="S114" s="198"/>
      <c r="U114" s="219">
        <f t="shared" si="6"/>
        <v>1</v>
      </c>
      <c r="V114" s="197"/>
      <c r="W114" s="195"/>
      <c r="X114" s="198"/>
    </row>
    <row r="115" spans="11:24" x14ac:dyDescent="0.2">
      <c r="K115" s="219">
        <f t="shared" si="4"/>
        <v>1</v>
      </c>
      <c r="L115" s="197"/>
      <c r="M115" s="195"/>
      <c r="N115" s="198"/>
      <c r="P115" s="219">
        <f t="shared" si="5"/>
        <v>1</v>
      </c>
      <c r="Q115" s="197"/>
      <c r="R115" s="195"/>
      <c r="S115" s="198"/>
      <c r="U115" s="219">
        <f t="shared" si="6"/>
        <v>1</v>
      </c>
      <c r="V115" s="197"/>
      <c r="W115" s="195"/>
      <c r="X115" s="198"/>
    </row>
    <row r="116" spans="11:24" x14ac:dyDescent="0.2">
      <c r="K116" s="219">
        <f t="shared" si="4"/>
        <v>1</v>
      </c>
      <c r="L116" s="197"/>
      <c r="M116" s="195"/>
      <c r="N116" s="198"/>
      <c r="P116" s="219">
        <f t="shared" si="5"/>
        <v>1</v>
      </c>
      <c r="Q116" s="197"/>
      <c r="R116" s="195"/>
      <c r="S116" s="198"/>
      <c r="U116" s="219">
        <f t="shared" si="6"/>
        <v>1</v>
      </c>
      <c r="V116" s="197"/>
      <c r="W116" s="195"/>
      <c r="X116" s="198"/>
    </row>
    <row r="117" spans="11:24" x14ac:dyDescent="0.2">
      <c r="K117" s="219">
        <f t="shared" si="4"/>
        <v>1</v>
      </c>
      <c r="L117" s="197"/>
      <c r="M117" s="195"/>
      <c r="N117" s="198"/>
      <c r="P117" s="219">
        <f t="shared" si="5"/>
        <v>1</v>
      </c>
      <c r="Q117" s="197"/>
      <c r="R117" s="195"/>
      <c r="S117" s="198"/>
      <c r="U117" s="219">
        <f t="shared" si="6"/>
        <v>1</v>
      </c>
      <c r="V117" s="197"/>
      <c r="W117" s="195"/>
      <c r="X117" s="198"/>
    </row>
    <row r="118" spans="11:24" x14ac:dyDescent="0.2">
      <c r="K118" s="219">
        <f t="shared" si="4"/>
        <v>1</v>
      </c>
      <c r="L118" s="197"/>
      <c r="M118" s="195"/>
      <c r="N118" s="198"/>
      <c r="P118" s="219">
        <f t="shared" si="5"/>
        <v>1</v>
      </c>
      <c r="Q118" s="197"/>
      <c r="R118" s="195"/>
      <c r="S118" s="198"/>
      <c r="U118" s="219">
        <f t="shared" si="6"/>
        <v>1</v>
      </c>
      <c r="V118" s="197"/>
      <c r="W118" s="195"/>
      <c r="X118" s="198"/>
    </row>
    <row r="119" spans="11:24" x14ac:dyDescent="0.2">
      <c r="K119" s="219">
        <f t="shared" si="4"/>
        <v>1</v>
      </c>
      <c r="L119" s="197"/>
      <c r="M119" s="195"/>
      <c r="N119" s="198"/>
      <c r="P119" s="219">
        <f t="shared" si="5"/>
        <v>1</v>
      </c>
      <c r="Q119" s="197"/>
      <c r="R119" s="195"/>
      <c r="S119" s="198"/>
      <c r="U119" s="219">
        <f t="shared" si="6"/>
        <v>1</v>
      </c>
      <c r="V119" s="197"/>
      <c r="W119" s="195"/>
      <c r="X119" s="198"/>
    </row>
    <row r="120" spans="11:24" x14ac:dyDescent="0.2">
      <c r="K120" s="219">
        <f t="shared" si="4"/>
        <v>1</v>
      </c>
      <c r="L120" s="197"/>
      <c r="M120" s="195"/>
      <c r="N120" s="198"/>
      <c r="P120" s="219">
        <f t="shared" si="5"/>
        <v>1</v>
      </c>
      <c r="Q120" s="197"/>
      <c r="R120" s="195"/>
      <c r="S120" s="198"/>
      <c r="U120" s="219">
        <f t="shared" si="6"/>
        <v>1</v>
      </c>
      <c r="V120" s="197"/>
      <c r="W120" s="195"/>
      <c r="X120" s="198"/>
    </row>
    <row r="121" spans="11:24" x14ac:dyDescent="0.2">
      <c r="K121" s="219">
        <f t="shared" si="4"/>
        <v>1</v>
      </c>
      <c r="L121" s="197"/>
      <c r="M121" s="195"/>
      <c r="N121" s="198"/>
      <c r="P121" s="219">
        <f t="shared" si="5"/>
        <v>1</v>
      </c>
      <c r="Q121" s="197"/>
      <c r="R121" s="195"/>
      <c r="S121" s="198"/>
      <c r="U121" s="219">
        <f t="shared" si="6"/>
        <v>1</v>
      </c>
      <c r="V121" s="197"/>
      <c r="W121" s="195"/>
      <c r="X121" s="198"/>
    </row>
    <row r="122" spans="11:24" x14ac:dyDescent="0.2">
      <c r="K122" s="219">
        <f t="shared" si="4"/>
        <v>1</v>
      </c>
      <c r="L122" s="197"/>
      <c r="M122" s="195"/>
      <c r="N122" s="198"/>
      <c r="P122" s="219">
        <f t="shared" si="5"/>
        <v>1</v>
      </c>
      <c r="Q122" s="197"/>
      <c r="R122" s="195"/>
      <c r="S122" s="198"/>
      <c r="U122" s="219">
        <f t="shared" si="6"/>
        <v>1</v>
      </c>
      <c r="V122" s="197"/>
      <c r="W122" s="195"/>
      <c r="X122" s="198"/>
    </row>
    <row r="123" spans="11:24" x14ac:dyDescent="0.2">
      <c r="K123" s="219">
        <f t="shared" si="4"/>
        <v>1</v>
      </c>
      <c r="L123" s="197"/>
      <c r="M123" s="195"/>
      <c r="N123" s="198"/>
      <c r="P123" s="219">
        <f t="shared" si="5"/>
        <v>1</v>
      </c>
      <c r="Q123" s="197"/>
      <c r="R123" s="195"/>
      <c r="S123" s="198"/>
      <c r="U123" s="219">
        <f t="shared" si="6"/>
        <v>1</v>
      </c>
      <c r="V123" s="197"/>
      <c r="W123" s="195"/>
      <c r="X123" s="198"/>
    </row>
    <row r="124" spans="11:24" x14ac:dyDescent="0.2">
      <c r="K124" s="219">
        <f t="shared" si="4"/>
        <v>1</v>
      </c>
      <c r="L124" s="197"/>
      <c r="M124" s="195"/>
      <c r="N124" s="198"/>
      <c r="P124" s="219">
        <f t="shared" si="5"/>
        <v>1</v>
      </c>
      <c r="Q124" s="197"/>
      <c r="R124" s="195"/>
      <c r="S124" s="198"/>
      <c r="U124" s="219">
        <f t="shared" si="6"/>
        <v>1</v>
      </c>
      <c r="V124" s="197"/>
      <c r="W124" s="195"/>
      <c r="X124" s="198"/>
    </row>
    <row r="125" spans="11:24" x14ac:dyDescent="0.2">
      <c r="K125" s="219">
        <f t="shared" si="4"/>
        <v>1</v>
      </c>
      <c r="L125" s="197"/>
      <c r="M125" s="195"/>
      <c r="N125" s="198"/>
      <c r="P125" s="219">
        <f t="shared" si="5"/>
        <v>1</v>
      </c>
      <c r="Q125" s="197"/>
      <c r="R125" s="195"/>
      <c r="S125" s="198"/>
      <c r="U125" s="219">
        <f t="shared" si="6"/>
        <v>1</v>
      </c>
      <c r="V125" s="197"/>
      <c r="W125" s="195"/>
      <c r="X125" s="198"/>
    </row>
    <row r="126" spans="11:24" x14ac:dyDescent="0.2">
      <c r="K126" s="219">
        <f t="shared" si="4"/>
        <v>1</v>
      </c>
      <c r="L126" s="197"/>
      <c r="M126" s="195"/>
      <c r="N126" s="198"/>
      <c r="P126" s="219">
        <f t="shared" si="5"/>
        <v>1</v>
      </c>
      <c r="Q126" s="197"/>
      <c r="R126" s="195"/>
      <c r="S126" s="198"/>
      <c r="U126" s="219">
        <f t="shared" si="6"/>
        <v>1</v>
      </c>
      <c r="V126" s="197"/>
      <c r="W126" s="195"/>
      <c r="X126" s="198"/>
    </row>
    <row r="127" spans="11:24" x14ac:dyDescent="0.2">
      <c r="K127" s="219">
        <f t="shared" si="4"/>
        <v>1</v>
      </c>
      <c r="L127" s="197"/>
      <c r="M127" s="195"/>
      <c r="N127" s="198"/>
      <c r="P127" s="219">
        <f t="shared" si="5"/>
        <v>1</v>
      </c>
      <c r="Q127" s="197"/>
      <c r="R127" s="195"/>
      <c r="S127" s="198"/>
      <c r="U127" s="219">
        <f t="shared" si="6"/>
        <v>1</v>
      </c>
      <c r="V127" s="197"/>
      <c r="W127" s="195"/>
      <c r="X127" s="198"/>
    </row>
    <row r="128" spans="11:24" x14ac:dyDescent="0.2">
      <c r="K128" s="219">
        <f t="shared" si="4"/>
        <v>1</v>
      </c>
      <c r="L128" s="197"/>
      <c r="M128" s="195"/>
      <c r="N128" s="198"/>
      <c r="P128" s="219">
        <f t="shared" si="5"/>
        <v>1</v>
      </c>
      <c r="Q128" s="197"/>
      <c r="R128" s="195"/>
      <c r="S128" s="198"/>
      <c r="U128" s="219">
        <f t="shared" si="6"/>
        <v>1</v>
      </c>
      <c r="V128" s="197"/>
      <c r="W128" s="195"/>
      <c r="X128" s="198"/>
    </row>
    <row r="129" spans="11:24" x14ac:dyDescent="0.2">
      <c r="K129" s="219">
        <f t="shared" si="4"/>
        <v>1</v>
      </c>
      <c r="L129" s="197"/>
      <c r="M129" s="195"/>
      <c r="N129" s="198"/>
      <c r="P129" s="219">
        <f t="shared" si="5"/>
        <v>1</v>
      </c>
      <c r="Q129" s="197"/>
      <c r="R129" s="195"/>
      <c r="S129" s="198"/>
      <c r="U129" s="219">
        <f t="shared" si="6"/>
        <v>1</v>
      </c>
      <c r="V129" s="197"/>
      <c r="W129" s="195"/>
      <c r="X129" s="198"/>
    </row>
    <row r="130" spans="11:24" x14ac:dyDescent="0.2">
      <c r="K130" s="219">
        <f t="shared" si="4"/>
        <v>1</v>
      </c>
      <c r="L130" s="197"/>
      <c r="M130" s="195"/>
      <c r="N130" s="198"/>
      <c r="P130" s="219">
        <f t="shared" si="5"/>
        <v>1</v>
      </c>
      <c r="Q130" s="197"/>
      <c r="R130" s="195"/>
      <c r="S130" s="198"/>
      <c r="U130" s="219">
        <f t="shared" si="6"/>
        <v>1</v>
      </c>
      <c r="V130" s="197"/>
      <c r="W130" s="195"/>
      <c r="X130" s="198"/>
    </row>
    <row r="131" spans="11:24" x14ac:dyDescent="0.2">
      <c r="K131" s="219">
        <f t="shared" si="4"/>
        <v>1</v>
      </c>
      <c r="L131" s="197"/>
      <c r="M131" s="195"/>
      <c r="N131" s="198"/>
      <c r="P131" s="219">
        <f t="shared" si="5"/>
        <v>1</v>
      </c>
      <c r="Q131" s="197"/>
      <c r="R131" s="195"/>
      <c r="S131" s="198"/>
      <c r="U131" s="219">
        <f t="shared" si="6"/>
        <v>1</v>
      </c>
      <c r="V131" s="197"/>
      <c r="W131" s="195"/>
      <c r="X131" s="198"/>
    </row>
    <row r="132" spans="11:24" x14ac:dyDescent="0.2">
      <c r="K132" s="219">
        <f t="shared" si="4"/>
        <v>1</v>
      </c>
      <c r="L132" s="197"/>
      <c r="M132" s="195"/>
      <c r="N132" s="198"/>
      <c r="P132" s="219">
        <f t="shared" si="5"/>
        <v>1</v>
      </c>
      <c r="Q132" s="197"/>
      <c r="R132" s="195"/>
      <c r="S132" s="198"/>
      <c r="U132" s="219">
        <f t="shared" si="6"/>
        <v>1</v>
      </c>
      <c r="V132" s="197"/>
      <c r="W132" s="195"/>
      <c r="X132" s="198"/>
    </row>
    <row r="133" spans="11:24" x14ac:dyDescent="0.2">
      <c r="K133" s="219">
        <f t="shared" si="4"/>
        <v>1</v>
      </c>
      <c r="L133" s="197"/>
      <c r="M133" s="195"/>
      <c r="N133" s="198"/>
      <c r="P133" s="219">
        <f t="shared" si="5"/>
        <v>1</v>
      </c>
      <c r="Q133" s="197"/>
      <c r="R133" s="195"/>
      <c r="S133" s="198"/>
      <c r="U133" s="219">
        <f t="shared" si="6"/>
        <v>1</v>
      </c>
      <c r="V133" s="197"/>
      <c r="W133" s="195"/>
      <c r="X133" s="198"/>
    </row>
    <row r="134" spans="11:24" x14ac:dyDescent="0.2">
      <c r="K134" s="219">
        <f t="shared" ref="K134:K168" si="7">IF(MONTH(L134)&lt;4,1,IF(MONTH(L134)&lt;7,2,IF(MONTH(L134)&lt;10,3,4)))</f>
        <v>1</v>
      </c>
      <c r="L134" s="197"/>
      <c r="M134" s="195"/>
      <c r="N134" s="198"/>
      <c r="P134" s="219">
        <f t="shared" ref="P134:P168" si="8">IF(MONTH(Q134)&lt;4,1,IF(MONTH(Q134)&lt;7,2,IF(MONTH(Q134)&lt;10,3,4)))</f>
        <v>1</v>
      </c>
      <c r="Q134" s="197"/>
      <c r="R134" s="195"/>
      <c r="S134" s="198"/>
      <c r="U134" s="219">
        <f t="shared" ref="U134:U168" si="9">IF(MONTH(V134)&lt;4,1,IF(MONTH(V134)&lt;7,2,IF(MONTH(V134)&lt;10,3,4)))</f>
        <v>1</v>
      </c>
      <c r="V134" s="197"/>
      <c r="W134" s="195"/>
      <c r="X134" s="198"/>
    </row>
    <row r="135" spans="11:24" x14ac:dyDescent="0.2">
      <c r="K135" s="219">
        <f t="shared" si="7"/>
        <v>1</v>
      </c>
      <c r="L135" s="197"/>
      <c r="M135" s="195"/>
      <c r="N135" s="198"/>
      <c r="P135" s="219">
        <f t="shared" si="8"/>
        <v>1</v>
      </c>
      <c r="Q135" s="197"/>
      <c r="R135" s="195"/>
      <c r="S135" s="198"/>
      <c r="U135" s="219">
        <f t="shared" si="9"/>
        <v>1</v>
      </c>
      <c r="V135" s="197"/>
      <c r="W135" s="195"/>
      <c r="X135" s="198"/>
    </row>
    <row r="136" spans="11:24" x14ac:dyDescent="0.2">
      <c r="K136" s="219">
        <f t="shared" si="7"/>
        <v>1</v>
      </c>
      <c r="L136" s="197"/>
      <c r="M136" s="195"/>
      <c r="N136" s="198"/>
      <c r="P136" s="219">
        <f t="shared" si="8"/>
        <v>1</v>
      </c>
      <c r="Q136" s="197"/>
      <c r="R136" s="195"/>
      <c r="S136" s="198"/>
      <c r="U136" s="219">
        <f t="shared" si="9"/>
        <v>1</v>
      </c>
      <c r="V136" s="197"/>
      <c r="W136" s="195"/>
      <c r="X136" s="198"/>
    </row>
    <row r="137" spans="11:24" x14ac:dyDescent="0.2">
      <c r="K137" s="219">
        <f t="shared" si="7"/>
        <v>1</v>
      </c>
      <c r="L137" s="197"/>
      <c r="M137" s="195"/>
      <c r="N137" s="198"/>
      <c r="P137" s="219">
        <f t="shared" si="8"/>
        <v>1</v>
      </c>
      <c r="Q137" s="197"/>
      <c r="R137" s="195"/>
      <c r="S137" s="198"/>
      <c r="U137" s="219">
        <f t="shared" si="9"/>
        <v>1</v>
      </c>
      <c r="V137" s="197"/>
      <c r="W137" s="195"/>
      <c r="X137" s="198"/>
    </row>
    <row r="138" spans="11:24" x14ac:dyDescent="0.2">
      <c r="K138" s="219">
        <f t="shared" si="7"/>
        <v>1</v>
      </c>
      <c r="L138" s="197"/>
      <c r="M138" s="195"/>
      <c r="N138" s="198"/>
      <c r="P138" s="219">
        <f t="shared" si="8"/>
        <v>1</v>
      </c>
      <c r="Q138" s="197"/>
      <c r="R138" s="195"/>
      <c r="S138" s="198"/>
      <c r="U138" s="219">
        <f t="shared" si="9"/>
        <v>1</v>
      </c>
      <c r="V138" s="197"/>
      <c r="W138" s="195"/>
      <c r="X138" s="198"/>
    </row>
    <row r="139" spans="11:24" x14ac:dyDescent="0.2">
      <c r="K139" s="219">
        <f t="shared" si="7"/>
        <v>1</v>
      </c>
      <c r="L139" s="197"/>
      <c r="M139" s="195"/>
      <c r="N139" s="198"/>
      <c r="P139" s="219">
        <f t="shared" si="8"/>
        <v>1</v>
      </c>
      <c r="Q139" s="197"/>
      <c r="R139" s="195"/>
      <c r="S139" s="198"/>
      <c r="U139" s="219">
        <f t="shared" si="9"/>
        <v>1</v>
      </c>
      <c r="V139" s="197"/>
      <c r="W139" s="195"/>
      <c r="X139" s="198"/>
    </row>
    <row r="140" spans="11:24" x14ac:dyDescent="0.2">
      <c r="K140" s="219">
        <f t="shared" si="7"/>
        <v>1</v>
      </c>
      <c r="L140" s="197"/>
      <c r="M140" s="195"/>
      <c r="N140" s="198"/>
      <c r="P140" s="219">
        <f t="shared" si="8"/>
        <v>1</v>
      </c>
      <c r="Q140" s="197"/>
      <c r="R140" s="195"/>
      <c r="S140" s="198"/>
      <c r="U140" s="219">
        <f t="shared" si="9"/>
        <v>1</v>
      </c>
      <c r="V140" s="197"/>
      <c r="W140" s="195"/>
      <c r="X140" s="198"/>
    </row>
    <row r="141" spans="11:24" x14ac:dyDescent="0.2">
      <c r="K141" s="219">
        <f t="shared" si="7"/>
        <v>1</v>
      </c>
      <c r="L141" s="197"/>
      <c r="M141" s="195"/>
      <c r="N141" s="198"/>
      <c r="P141" s="219">
        <f t="shared" si="8"/>
        <v>1</v>
      </c>
      <c r="Q141" s="197"/>
      <c r="R141" s="195"/>
      <c r="S141" s="198"/>
      <c r="U141" s="219">
        <f t="shared" si="9"/>
        <v>1</v>
      </c>
      <c r="V141" s="197"/>
      <c r="W141" s="195"/>
      <c r="X141" s="198"/>
    </row>
    <row r="142" spans="11:24" x14ac:dyDescent="0.2">
      <c r="K142" s="219">
        <f t="shared" si="7"/>
        <v>1</v>
      </c>
      <c r="L142" s="197"/>
      <c r="M142" s="195"/>
      <c r="N142" s="198"/>
      <c r="P142" s="219">
        <f t="shared" si="8"/>
        <v>1</v>
      </c>
      <c r="Q142" s="197"/>
      <c r="R142" s="195"/>
      <c r="S142" s="198"/>
      <c r="U142" s="219">
        <f t="shared" si="9"/>
        <v>1</v>
      </c>
      <c r="V142" s="197"/>
      <c r="W142" s="195"/>
      <c r="X142" s="198"/>
    </row>
    <row r="143" spans="11:24" x14ac:dyDescent="0.2">
      <c r="K143" s="219">
        <f t="shared" si="7"/>
        <v>1</v>
      </c>
      <c r="L143" s="197"/>
      <c r="M143" s="195"/>
      <c r="N143" s="198"/>
      <c r="P143" s="219">
        <f t="shared" si="8"/>
        <v>1</v>
      </c>
      <c r="Q143" s="197"/>
      <c r="R143" s="195"/>
      <c r="S143" s="198"/>
      <c r="U143" s="219">
        <f t="shared" si="9"/>
        <v>1</v>
      </c>
      <c r="V143" s="197"/>
      <c r="W143" s="195"/>
      <c r="X143" s="198"/>
    </row>
    <row r="144" spans="11:24" x14ac:dyDescent="0.2">
      <c r="K144" s="219">
        <f t="shared" si="7"/>
        <v>1</v>
      </c>
      <c r="L144" s="197"/>
      <c r="M144" s="195"/>
      <c r="N144" s="198"/>
      <c r="P144" s="219">
        <f t="shared" si="8"/>
        <v>1</v>
      </c>
      <c r="Q144" s="197"/>
      <c r="R144" s="195"/>
      <c r="S144" s="198"/>
      <c r="U144" s="219">
        <f t="shared" si="9"/>
        <v>1</v>
      </c>
      <c r="V144" s="197"/>
      <c r="W144" s="195"/>
      <c r="X144" s="198"/>
    </row>
    <row r="145" spans="11:24" x14ac:dyDescent="0.2">
      <c r="K145" s="219">
        <f t="shared" si="7"/>
        <v>1</v>
      </c>
      <c r="L145" s="197"/>
      <c r="M145" s="195"/>
      <c r="N145" s="198"/>
      <c r="P145" s="219">
        <f t="shared" si="8"/>
        <v>1</v>
      </c>
      <c r="Q145" s="197"/>
      <c r="R145" s="195"/>
      <c r="S145" s="198"/>
      <c r="U145" s="219">
        <f t="shared" si="9"/>
        <v>1</v>
      </c>
      <c r="V145" s="197"/>
      <c r="W145" s="195"/>
      <c r="X145" s="198"/>
    </row>
    <row r="146" spans="11:24" x14ac:dyDescent="0.2">
      <c r="K146" s="219">
        <f t="shared" si="7"/>
        <v>1</v>
      </c>
      <c r="L146" s="197"/>
      <c r="M146" s="195"/>
      <c r="N146" s="198"/>
      <c r="P146" s="219">
        <f t="shared" si="8"/>
        <v>1</v>
      </c>
      <c r="Q146" s="197"/>
      <c r="R146" s="195"/>
      <c r="S146" s="198"/>
      <c r="U146" s="219">
        <f t="shared" si="9"/>
        <v>1</v>
      </c>
      <c r="V146" s="197"/>
      <c r="W146" s="195"/>
      <c r="X146" s="198"/>
    </row>
    <row r="147" spans="11:24" x14ac:dyDescent="0.2">
      <c r="K147" s="219">
        <f t="shared" si="7"/>
        <v>1</v>
      </c>
      <c r="L147" s="197"/>
      <c r="M147" s="195"/>
      <c r="N147" s="198"/>
      <c r="P147" s="219">
        <f t="shared" si="8"/>
        <v>1</v>
      </c>
      <c r="Q147" s="197"/>
      <c r="R147" s="195"/>
      <c r="S147" s="198"/>
      <c r="U147" s="219">
        <f t="shared" si="9"/>
        <v>1</v>
      </c>
      <c r="V147" s="197"/>
      <c r="W147" s="195"/>
      <c r="X147" s="198"/>
    </row>
    <row r="148" spans="11:24" x14ac:dyDescent="0.2">
      <c r="K148" s="219">
        <f t="shared" si="7"/>
        <v>1</v>
      </c>
      <c r="L148" s="197"/>
      <c r="M148" s="195"/>
      <c r="N148" s="198"/>
      <c r="P148" s="219">
        <f t="shared" si="8"/>
        <v>1</v>
      </c>
      <c r="Q148" s="197"/>
      <c r="R148" s="195"/>
      <c r="S148" s="198"/>
      <c r="U148" s="219">
        <f t="shared" si="9"/>
        <v>1</v>
      </c>
      <c r="V148" s="197"/>
      <c r="W148" s="195"/>
      <c r="X148" s="198"/>
    </row>
    <row r="149" spans="11:24" x14ac:dyDescent="0.2">
      <c r="K149" s="219">
        <f t="shared" si="7"/>
        <v>1</v>
      </c>
      <c r="L149" s="197"/>
      <c r="M149" s="195"/>
      <c r="N149" s="198"/>
      <c r="P149" s="219">
        <f t="shared" si="8"/>
        <v>1</v>
      </c>
      <c r="Q149" s="197"/>
      <c r="R149" s="195"/>
      <c r="S149" s="198"/>
      <c r="U149" s="219">
        <f t="shared" si="9"/>
        <v>1</v>
      </c>
      <c r="V149" s="197"/>
      <c r="W149" s="195"/>
      <c r="X149" s="198"/>
    </row>
    <row r="150" spans="11:24" x14ac:dyDescent="0.2">
      <c r="K150" s="219">
        <f t="shared" si="7"/>
        <v>1</v>
      </c>
      <c r="L150" s="197"/>
      <c r="M150" s="195"/>
      <c r="N150" s="198"/>
      <c r="P150" s="219">
        <f t="shared" si="8"/>
        <v>1</v>
      </c>
      <c r="Q150" s="197"/>
      <c r="R150" s="195"/>
      <c r="S150" s="198"/>
      <c r="U150" s="219">
        <f t="shared" si="9"/>
        <v>1</v>
      </c>
      <c r="V150" s="197"/>
      <c r="W150" s="195"/>
      <c r="X150" s="198"/>
    </row>
    <row r="151" spans="11:24" x14ac:dyDescent="0.2">
      <c r="K151" s="219">
        <f t="shared" si="7"/>
        <v>1</v>
      </c>
      <c r="L151" s="197"/>
      <c r="M151" s="195"/>
      <c r="N151" s="198"/>
      <c r="P151" s="219">
        <f t="shared" si="8"/>
        <v>1</v>
      </c>
      <c r="Q151" s="197"/>
      <c r="R151" s="195"/>
      <c r="S151" s="198"/>
      <c r="U151" s="219">
        <f t="shared" si="9"/>
        <v>1</v>
      </c>
      <c r="V151" s="197"/>
      <c r="W151" s="195"/>
      <c r="X151" s="198"/>
    </row>
    <row r="152" spans="11:24" x14ac:dyDescent="0.2">
      <c r="K152" s="219">
        <f t="shared" si="7"/>
        <v>1</v>
      </c>
      <c r="L152" s="197"/>
      <c r="M152" s="195"/>
      <c r="N152" s="198"/>
      <c r="P152" s="219">
        <f t="shared" si="8"/>
        <v>1</v>
      </c>
      <c r="Q152" s="197"/>
      <c r="R152" s="195"/>
      <c r="S152" s="198"/>
      <c r="U152" s="219">
        <f t="shared" si="9"/>
        <v>1</v>
      </c>
      <c r="V152" s="197"/>
      <c r="W152" s="195"/>
      <c r="X152" s="198"/>
    </row>
    <row r="153" spans="11:24" x14ac:dyDescent="0.2">
      <c r="K153" s="219">
        <f t="shared" si="7"/>
        <v>1</v>
      </c>
      <c r="L153" s="197"/>
      <c r="M153" s="195"/>
      <c r="N153" s="198"/>
      <c r="P153" s="219">
        <f t="shared" si="8"/>
        <v>1</v>
      </c>
      <c r="Q153" s="197"/>
      <c r="R153" s="195"/>
      <c r="S153" s="198"/>
      <c r="U153" s="219">
        <f t="shared" si="9"/>
        <v>1</v>
      </c>
      <c r="V153" s="197"/>
      <c r="W153" s="195"/>
      <c r="X153" s="198"/>
    </row>
    <row r="154" spans="11:24" x14ac:dyDescent="0.2">
      <c r="K154" s="219">
        <f t="shared" si="7"/>
        <v>1</v>
      </c>
      <c r="L154" s="197"/>
      <c r="M154" s="195"/>
      <c r="N154" s="198"/>
      <c r="P154" s="219">
        <f t="shared" si="8"/>
        <v>1</v>
      </c>
      <c r="Q154" s="197"/>
      <c r="R154" s="195"/>
      <c r="S154" s="198"/>
      <c r="U154" s="219">
        <f t="shared" si="9"/>
        <v>1</v>
      </c>
      <c r="V154" s="197"/>
      <c r="W154" s="195"/>
      <c r="X154" s="198"/>
    </row>
    <row r="155" spans="11:24" x14ac:dyDescent="0.2">
      <c r="K155" s="219">
        <f t="shared" si="7"/>
        <v>1</v>
      </c>
      <c r="L155" s="197"/>
      <c r="M155" s="195"/>
      <c r="N155" s="198"/>
      <c r="P155" s="219">
        <f t="shared" si="8"/>
        <v>1</v>
      </c>
      <c r="Q155" s="197"/>
      <c r="R155" s="195"/>
      <c r="S155" s="198"/>
      <c r="U155" s="219">
        <f t="shared" si="9"/>
        <v>1</v>
      </c>
      <c r="V155" s="197"/>
      <c r="W155" s="195"/>
      <c r="X155" s="198"/>
    </row>
    <row r="156" spans="11:24" x14ac:dyDescent="0.2">
      <c r="K156" s="219">
        <f t="shared" si="7"/>
        <v>1</v>
      </c>
      <c r="L156" s="197"/>
      <c r="M156" s="195"/>
      <c r="N156" s="198"/>
      <c r="P156" s="219">
        <f t="shared" si="8"/>
        <v>1</v>
      </c>
      <c r="Q156" s="197"/>
      <c r="R156" s="195"/>
      <c r="S156" s="198"/>
      <c r="U156" s="219">
        <f t="shared" si="9"/>
        <v>1</v>
      </c>
      <c r="V156" s="197"/>
      <c r="W156" s="195"/>
      <c r="X156" s="198"/>
    </row>
    <row r="157" spans="11:24" x14ac:dyDescent="0.2">
      <c r="K157" s="219">
        <f t="shared" si="7"/>
        <v>1</v>
      </c>
      <c r="L157" s="197"/>
      <c r="M157" s="195"/>
      <c r="N157" s="198"/>
      <c r="P157" s="219">
        <f t="shared" si="8"/>
        <v>1</v>
      </c>
      <c r="Q157" s="197"/>
      <c r="R157" s="195"/>
      <c r="S157" s="198"/>
      <c r="U157" s="219">
        <f t="shared" si="9"/>
        <v>1</v>
      </c>
      <c r="V157" s="197"/>
      <c r="W157" s="195"/>
      <c r="X157" s="198"/>
    </row>
    <row r="158" spans="11:24" x14ac:dyDescent="0.2">
      <c r="K158" s="219">
        <f t="shared" si="7"/>
        <v>1</v>
      </c>
      <c r="L158" s="197"/>
      <c r="M158" s="195"/>
      <c r="N158" s="198"/>
      <c r="P158" s="219">
        <f t="shared" si="8"/>
        <v>1</v>
      </c>
      <c r="Q158" s="197"/>
      <c r="R158" s="195"/>
      <c r="S158" s="198"/>
      <c r="U158" s="219">
        <f t="shared" si="9"/>
        <v>1</v>
      </c>
      <c r="V158" s="197"/>
      <c r="W158" s="195"/>
      <c r="X158" s="198"/>
    </row>
    <row r="159" spans="11:24" x14ac:dyDescent="0.2">
      <c r="K159" s="219">
        <f t="shared" si="7"/>
        <v>1</v>
      </c>
      <c r="L159" s="197"/>
      <c r="M159" s="195"/>
      <c r="N159" s="198"/>
      <c r="P159" s="219">
        <f t="shared" si="8"/>
        <v>1</v>
      </c>
      <c r="Q159" s="197"/>
      <c r="R159" s="195"/>
      <c r="S159" s="198"/>
      <c r="U159" s="219">
        <f t="shared" si="9"/>
        <v>1</v>
      </c>
      <c r="V159" s="197"/>
      <c r="W159" s="195"/>
      <c r="X159" s="198"/>
    </row>
    <row r="160" spans="11:24" x14ac:dyDescent="0.2">
      <c r="K160" s="219">
        <f t="shared" si="7"/>
        <v>1</v>
      </c>
      <c r="L160" s="197"/>
      <c r="M160" s="195"/>
      <c r="N160" s="198"/>
      <c r="P160" s="219">
        <f t="shared" si="8"/>
        <v>1</v>
      </c>
      <c r="Q160" s="197"/>
      <c r="R160" s="195"/>
      <c r="S160" s="198"/>
      <c r="U160" s="219">
        <f t="shared" si="9"/>
        <v>1</v>
      </c>
      <c r="V160" s="197"/>
      <c r="W160" s="195"/>
      <c r="X160" s="198"/>
    </row>
    <row r="161" spans="11:24" x14ac:dyDescent="0.2">
      <c r="K161" s="219">
        <f t="shared" si="7"/>
        <v>1</v>
      </c>
      <c r="L161" s="197"/>
      <c r="M161" s="195"/>
      <c r="N161" s="198"/>
      <c r="P161" s="219">
        <f t="shared" si="8"/>
        <v>1</v>
      </c>
      <c r="Q161" s="197"/>
      <c r="R161" s="195"/>
      <c r="S161" s="198"/>
      <c r="U161" s="219">
        <f t="shared" si="9"/>
        <v>1</v>
      </c>
      <c r="V161" s="197"/>
      <c r="W161" s="195"/>
      <c r="X161" s="198"/>
    </row>
    <row r="162" spans="11:24" x14ac:dyDescent="0.2">
      <c r="K162" s="219">
        <f t="shared" si="7"/>
        <v>1</v>
      </c>
      <c r="L162" s="197"/>
      <c r="M162" s="195"/>
      <c r="N162" s="198"/>
      <c r="P162" s="219">
        <f t="shared" si="8"/>
        <v>1</v>
      </c>
      <c r="Q162" s="197"/>
      <c r="R162" s="195"/>
      <c r="S162" s="198"/>
      <c r="U162" s="219">
        <f t="shared" si="9"/>
        <v>1</v>
      </c>
      <c r="V162" s="197"/>
      <c r="W162" s="195"/>
      <c r="X162" s="198"/>
    </row>
    <row r="163" spans="11:24" x14ac:dyDescent="0.2">
      <c r="K163" s="219">
        <f t="shared" si="7"/>
        <v>1</v>
      </c>
      <c r="L163" s="197"/>
      <c r="M163" s="195"/>
      <c r="N163" s="198"/>
      <c r="P163" s="219">
        <f t="shared" si="8"/>
        <v>1</v>
      </c>
      <c r="Q163" s="197"/>
      <c r="R163" s="195"/>
      <c r="S163" s="198"/>
      <c r="U163" s="219">
        <f t="shared" si="9"/>
        <v>1</v>
      </c>
      <c r="V163" s="197"/>
      <c r="W163" s="195"/>
      <c r="X163" s="198"/>
    </row>
    <row r="164" spans="11:24" x14ac:dyDescent="0.2">
      <c r="K164" s="219">
        <f t="shared" si="7"/>
        <v>1</v>
      </c>
      <c r="L164" s="197"/>
      <c r="M164" s="195"/>
      <c r="N164" s="198"/>
      <c r="P164" s="219">
        <f t="shared" si="8"/>
        <v>1</v>
      </c>
      <c r="Q164" s="197"/>
      <c r="R164" s="195"/>
      <c r="S164" s="198"/>
      <c r="U164" s="219">
        <f t="shared" si="9"/>
        <v>1</v>
      </c>
      <c r="V164" s="197"/>
      <c r="W164" s="195"/>
      <c r="X164" s="198"/>
    </row>
    <row r="165" spans="11:24" x14ac:dyDescent="0.2">
      <c r="K165" s="219">
        <f t="shared" si="7"/>
        <v>1</v>
      </c>
      <c r="L165" s="197"/>
      <c r="M165" s="195"/>
      <c r="N165" s="198"/>
      <c r="P165" s="219">
        <f t="shared" si="8"/>
        <v>1</v>
      </c>
      <c r="Q165" s="197"/>
      <c r="R165" s="195"/>
      <c r="S165" s="198"/>
      <c r="U165" s="219">
        <f t="shared" si="9"/>
        <v>1</v>
      </c>
      <c r="V165" s="197"/>
      <c r="W165" s="195"/>
      <c r="X165" s="198"/>
    </row>
    <row r="166" spans="11:24" x14ac:dyDescent="0.2">
      <c r="K166" s="219">
        <f t="shared" si="7"/>
        <v>1</v>
      </c>
      <c r="L166" s="197"/>
      <c r="M166" s="195"/>
      <c r="N166" s="198"/>
      <c r="P166" s="219">
        <f t="shared" si="8"/>
        <v>1</v>
      </c>
      <c r="Q166" s="197"/>
      <c r="R166" s="195"/>
      <c r="S166" s="198"/>
      <c r="U166" s="219">
        <f t="shared" si="9"/>
        <v>1</v>
      </c>
      <c r="V166" s="197"/>
      <c r="W166" s="195"/>
      <c r="X166" s="198"/>
    </row>
    <row r="167" spans="11:24" x14ac:dyDescent="0.2">
      <c r="K167" s="219">
        <f t="shared" si="7"/>
        <v>1</v>
      </c>
      <c r="L167" s="197"/>
      <c r="M167" s="195"/>
      <c r="N167" s="198"/>
      <c r="P167" s="219">
        <f t="shared" si="8"/>
        <v>1</v>
      </c>
      <c r="Q167" s="197"/>
      <c r="R167" s="195"/>
      <c r="S167" s="198"/>
      <c r="U167" s="219">
        <f t="shared" si="9"/>
        <v>1</v>
      </c>
      <c r="V167" s="197"/>
      <c r="W167" s="195"/>
      <c r="X167" s="198"/>
    </row>
    <row r="168" spans="11:24" x14ac:dyDescent="0.2">
      <c r="K168" s="219">
        <f t="shared" si="7"/>
        <v>1</v>
      </c>
      <c r="L168" s="197"/>
      <c r="M168" s="195"/>
      <c r="N168" s="198"/>
      <c r="P168" s="219">
        <f t="shared" si="8"/>
        <v>1</v>
      </c>
      <c r="Q168" s="197"/>
      <c r="R168" s="195"/>
      <c r="S168" s="198"/>
      <c r="U168" s="219">
        <f t="shared" si="9"/>
        <v>1</v>
      </c>
      <c r="V168" s="197"/>
      <c r="W168" s="195"/>
      <c r="X168" s="198"/>
    </row>
  </sheetData>
  <mergeCells count="4">
    <mergeCell ref="E2:I2"/>
    <mergeCell ref="V3:X3"/>
    <mergeCell ref="L3:N3"/>
    <mergeCell ref="Q3:S3"/>
  </mergeCells>
  <phoneticPr fontId="16" type="noConversion"/>
  <pageMargins left="0.7" right="0.7" top="0.75" bottom="0.75" header="0.3" footer="0.3"/>
  <drawing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Guide</vt:lpstr>
      <vt:lpstr>RECAP</vt:lpstr>
      <vt:lpstr>Bureau et CA</vt:lpstr>
      <vt:lpstr>Représentation</vt:lpstr>
      <vt:lpstr>Accès soins</vt:lpstr>
      <vt:lpstr>Ville-Hopital</vt:lpstr>
      <vt:lpstr>Prévention</vt:lpstr>
      <vt:lpstr>Bénévolat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Tableau indemnisations</dc:title>
  <dc:creator>Manon Doguet</dc:creator>
  <cp:lastModifiedBy>Fédération CPTS</cp:lastModifiedBy>
  <cp:lastPrinted>2021-02-22T14:20:22Z</cp:lastPrinted>
  <dcterms:created xsi:type="dcterms:W3CDTF">2020-07-22T08:55:48Z</dcterms:created>
  <dcterms:modified xsi:type="dcterms:W3CDTF">2022-04-08T14:35:21Z</dcterms:modified>
  <cp:category>Trésorerie</cp:category>
</cp:coreProperties>
</file>